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nyhan/Desktop/"/>
    </mc:Choice>
  </mc:AlternateContent>
  <xr:revisionPtr revIDLastSave="0" documentId="13_ncr:1_{835D3DAB-F037-434B-9AEB-9CB5EB5AF87D}" xr6:coauthVersionLast="47" xr6:coauthVersionMax="47" xr10:uidLastSave="{00000000-0000-0000-0000-000000000000}"/>
  <bookViews>
    <workbookView xWindow="5600" yWindow="460" windowWidth="26760" windowHeight="13580" activeTab="2" xr2:uid="{00000000-000D-0000-FFFF-FFFF00000000}"/>
  </bookViews>
  <sheets>
    <sheet name="Theater Outcomes by Launch Date" sheetId="3" r:id="rId1"/>
    <sheet name="Outcomes Based on Goals" sheetId="6" r:id="rId2"/>
    <sheet name="Kickstarter" sheetId="1" r:id="rId3"/>
  </sheets>
  <calcPr calcId="19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6" l="1"/>
  <c r="G13" i="6"/>
  <c r="H13" i="6"/>
  <c r="D13" i="6"/>
  <c r="C13" i="6"/>
  <c r="B13" i="6"/>
  <c r="F12" i="6"/>
  <c r="G12" i="6"/>
  <c r="H12" i="6"/>
  <c r="D12" i="6"/>
  <c r="C12" i="6"/>
  <c r="B12" i="6"/>
  <c r="F11" i="6"/>
  <c r="G11" i="6"/>
  <c r="H11" i="6"/>
  <c r="D11" i="6"/>
  <c r="C11" i="6"/>
  <c r="B11" i="6"/>
  <c r="F10" i="6"/>
  <c r="G10" i="6"/>
  <c r="H10" i="6"/>
  <c r="D10" i="6"/>
  <c r="C10" i="6"/>
  <c r="B10" i="6"/>
  <c r="F9" i="6"/>
  <c r="G9" i="6"/>
  <c r="H9" i="6"/>
  <c r="D9" i="6"/>
  <c r="D8" i="6"/>
  <c r="C9" i="6"/>
  <c r="B9" i="6"/>
  <c r="C8" i="6"/>
  <c r="B8" i="6"/>
  <c r="D7" i="6"/>
  <c r="C7" i="6"/>
  <c r="B7" i="6"/>
  <c r="D6" i="6"/>
  <c r="C6" i="6"/>
  <c r="B6" i="6"/>
  <c r="D5" i="6"/>
  <c r="C5" i="6"/>
  <c r="B5" i="6"/>
  <c r="E5" i="6" s="1"/>
  <c r="F5" i="6" s="1"/>
  <c r="D4" i="6"/>
  <c r="C4" i="6"/>
  <c r="B4" i="6"/>
  <c r="D3" i="6"/>
  <c r="C3" i="6"/>
  <c r="B3" i="6"/>
  <c r="D2" i="6"/>
  <c r="C2" i="6"/>
  <c r="B2" i="6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Q3152" i="1" s="1"/>
  <c r="P3153" i="1"/>
  <c r="P3154" i="1"/>
  <c r="P3155" i="1"/>
  <c r="P3156" i="1"/>
  <c r="P3157" i="1"/>
  <c r="P3158" i="1"/>
  <c r="P3159" i="1"/>
  <c r="P3160" i="1"/>
  <c r="Q3160" i="1" s="1"/>
  <c r="P3161" i="1"/>
  <c r="P3162" i="1"/>
  <c r="P3163" i="1"/>
  <c r="P3164" i="1"/>
  <c r="P3165" i="1"/>
  <c r="P3166" i="1"/>
  <c r="P3167" i="1"/>
  <c r="P3168" i="1"/>
  <c r="Q3168" i="1" s="1"/>
  <c r="P3169" i="1"/>
  <c r="P3170" i="1"/>
  <c r="P3171" i="1"/>
  <c r="P3172" i="1"/>
  <c r="P3173" i="1"/>
  <c r="P3174" i="1"/>
  <c r="P3175" i="1"/>
  <c r="P3176" i="1"/>
  <c r="Q3176" i="1" s="1"/>
  <c r="P3177" i="1"/>
  <c r="P3178" i="1"/>
  <c r="P3179" i="1"/>
  <c r="P3180" i="1"/>
  <c r="P3181" i="1"/>
  <c r="P3182" i="1"/>
  <c r="P3183" i="1"/>
  <c r="P3184" i="1"/>
  <c r="Q3184" i="1" s="1"/>
  <c r="P3185" i="1"/>
  <c r="P3186" i="1"/>
  <c r="P3187" i="1"/>
  <c r="P3188" i="1"/>
  <c r="P3189" i="1"/>
  <c r="P3190" i="1"/>
  <c r="P3191" i="1"/>
  <c r="P3192" i="1"/>
  <c r="Q3192" i="1" s="1"/>
  <c r="P3193" i="1"/>
  <c r="P3194" i="1"/>
  <c r="P3195" i="1"/>
  <c r="P3196" i="1"/>
  <c r="P3197" i="1"/>
  <c r="P3198" i="1"/>
  <c r="P3199" i="1"/>
  <c r="P3200" i="1"/>
  <c r="Q3200" i="1" s="1"/>
  <c r="P3201" i="1"/>
  <c r="P3202" i="1"/>
  <c r="P3203" i="1"/>
  <c r="P3204" i="1"/>
  <c r="P3205" i="1"/>
  <c r="P3206" i="1"/>
  <c r="P3207" i="1"/>
  <c r="P3208" i="1"/>
  <c r="Q3208" i="1" s="1"/>
  <c r="P3209" i="1"/>
  <c r="P3210" i="1"/>
  <c r="P3211" i="1"/>
  <c r="P3212" i="1"/>
  <c r="P3213" i="1"/>
  <c r="P3214" i="1"/>
  <c r="P3215" i="1"/>
  <c r="P3216" i="1"/>
  <c r="Q3216" i="1" s="1"/>
  <c r="P3217" i="1"/>
  <c r="P3218" i="1"/>
  <c r="P3219" i="1"/>
  <c r="P3220" i="1"/>
  <c r="P3221" i="1"/>
  <c r="P3222" i="1"/>
  <c r="P3223" i="1"/>
  <c r="P3224" i="1"/>
  <c r="Q3224" i="1" s="1"/>
  <c r="P3225" i="1"/>
  <c r="P3226" i="1"/>
  <c r="P3227" i="1"/>
  <c r="P3228" i="1"/>
  <c r="P3229" i="1"/>
  <c r="P3230" i="1"/>
  <c r="P3231" i="1"/>
  <c r="P3232" i="1"/>
  <c r="Q3232" i="1" s="1"/>
  <c r="P3233" i="1"/>
  <c r="P3234" i="1"/>
  <c r="P3235" i="1"/>
  <c r="P3236" i="1"/>
  <c r="P3237" i="1"/>
  <c r="P3238" i="1"/>
  <c r="P3239" i="1"/>
  <c r="P3240" i="1"/>
  <c r="Q3240" i="1" s="1"/>
  <c r="P3241" i="1"/>
  <c r="P3242" i="1"/>
  <c r="P3243" i="1"/>
  <c r="P3244" i="1"/>
  <c r="P3245" i="1"/>
  <c r="P3246" i="1"/>
  <c r="P3247" i="1"/>
  <c r="P3248" i="1"/>
  <c r="Q3248" i="1" s="1"/>
  <c r="P3249" i="1"/>
  <c r="P3250" i="1"/>
  <c r="P3251" i="1"/>
  <c r="P3252" i="1"/>
  <c r="P3253" i="1"/>
  <c r="P3254" i="1"/>
  <c r="P3255" i="1"/>
  <c r="P3256" i="1"/>
  <c r="Q3256" i="1" s="1"/>
  <c r="P3257" i="1"/>
  <c r="P3258" i="1"/>
  <c r="P3259" i="1"/>
  <c r="P3260" i="1"/>
  <c r="P3261" i="1"/>
  <c r="P3262" i="1"/>
  <c r="P3263" i="1"/>
  <c r="P3264" i="1"/>
  <c r="Q3264" i="1" s="1"/>
  <c r="P3265" i="1"/>
  <c r="P3266" i="1"/>
  <c r="P3267" i="1"/>
  <c r="P3268" i="1"/>
  <c r="P3269" i="1"/>
  <c r="P3270" i="1"/>
  <c r="P3271" i="1"/>
  <c r="P3272" i="1"/>
  <c r="Q3272" i="1" s="1"/>
  <c r="P3273" i="1"/>
  <c r="P3274" i="1"/>
  <c r="P3275" i="1"/>
  <c r="P3276" i="1"/>
  <c r="P3277" i="1"/>
  <c r="P3278" i="1"/>
  <c r="P3279" i="1"/>
  <c r="P3280" i="1"/>
  <c r="Q3280" i="1" s="1"/>
  <c r="P3281" i="1"/>
  <c r="P3282" i="1"/>
  <c r="P3283" i="1"/>
  <c r="P3284" i="1"/>
  <c r="P3285" i="1"/>
  <c r="P3286" i="1"/>
  <c r="P3287" i="1"/>
  <c r="P3288" i="1"/>
  <c r="Q3288" i="1" s="1"/>
  <c r="P3289" i="1"/>
  <c r="P3290" i="1"/>
  <c r="P3291" i="1"/>
  <c r="P3292" i="1"/>
  <c r="P3293" i="1"/>
  <c r="P3294" i="1"/>
  <c r="P3295" i="1"/>
  <c r="P3296" i="1"/>
  <c r="Q3296" i="1" s="1"/>
  <c r="P3297" i="1"/>
  <c r="P3298" i="1"/>
  <c r="P3299" i="1"/>
  <c r="P3300" i="1"/>
  <c r="P3301" i="1"/>
  <c r="P3302" i="1"/>
  <c r="P3303" i="1"/>
  <c r="P3304" i="1"/>
  <c r="Q3304" i="1" s="1"/>
  <c r="P3305" i="1"/>
  <c r="P3306" i="1"/>
  <c r="P3307" i="1"/>
  <c r="P3308" i="1"/>
  <c r="P3309" i="1"/>
  <c r="P3310" i="1"/>
  <c r="P3311" i="1"/>
  <c r="P3312" i="1"/>
  <c r="Q3312" i="1" s="1"/>
  <c r="P3313" i="1"/>
  <c r="P3314" i="1"/>
  <c r="P3315" i="1"/>
  <c r="P3316" i="1"/>
  <c r="P3317" i="1"/>
  <c r="P3318" i="1"/>
  <c r="P3319" i="1"/>
  <c r="P3320" i="1"/>
  <c r="Q3320" i="1" s="1"/>
  <c r="P3321" i="1"/>
  <c r="P3322" i="1"/>
  <c r="P3323" i="1"/>
  <c r="P3324" i="1"/>
  <c r="P3325" i="1"/>
  <c r="P3326" i="1"/>
  <c r="P3327" i="1"/>
  <c r="P3328" i="1"/>
  <c r="Q3328" i="1" s="1"/>
  <c r="P3329" i="1"/>
  <c r="P3330" i="1"/>
  <c r="P3331" i="1"/>
  <c r="P3332" i="1"/>
  <c r="P3333" i="1"/>
  <c r="P3334" i="1"/>
  <c r="P3335" i="1"/>
  <c r="P3336" i="1"/>
  <c r="Q3336" i="1" s="1"/>
  <c r="P3337" i="1"/>
  <c r="P3338" i="1"/>
  <c r="P3339" i="1"/>
  <c r="P3340" i="1"/>
  <c r="P3341" i="1"/>
  <c r="P3342" i="1"/>
  <c r="P3343" i="1"/>
  <c r="P3344" i="1"/>
  <c r="Q3344" i="1" s="1"/>
  <c r="P3345" i="1"/>
  <c r="P3346" i="1"/>
  <c r="P3347" i="1"/>
  <c r="P3348" i="1"/>
  <c r="P3349" i="1"/>
  <c r="P3350" i="1"/>
  <c r="P3351" i="1"/>
  <c r="P3352" i="1"/>
  <c r="Q3352" i="1" s="1"/>
  <c r="P3353" i="1"/>
  <c r="P3354" i="1"/>
  <c r="P3355" i="1"/>
  <c r="P3356" i="1"/>
  <c r="P3357" i="1"/>
  <c r="P3358" i="1"/>
  <c r="P3359" i="1"/>
  <c r="P3360" i="1"/>
  <c r="Q3360" i="1" s="1"/>
  <c r="P3361" i="1"/>
  <c r="P3362" i="1"/>
  <c r="P3363" i="1"/>
  <c r="P3364" i="1"/>
  <c r="P3365" i="1"/>
  <c r="P3366" i="1"/>
  <c r="P3367" i="1"/>
  <c r="P3368" i="1"/>
  <c r="Q3368" i="1" s="1"/>
  <c r="P3369" i="1"/>
  <c r="P3370" i="1"/>
  <c r="P3371" i="1"/>
  <c r="P3372" i="1"/>
  <c r="P3373" i="1"/>
  <c r="P3374" i="1"/>
  <c r="P3375" i="1"/>
  <c r="P3376" i="1"/>
  <c r="Q3376" i="1" s="1"/>
  <c r="P3377" i="1"/>
  <c r="P3378" i="1"/>
  <c r="P3379" i="1"/>
  <c r="P3380" i="1"/>
  <c r="P3381" i="1"/>
  <c r="P3382" i="1"/>
  <c r="P3383" i="1"/>
  <c r="P3384" i="1"/>
  <c r="Q3384" i="1" s="1"/>
  <c r="P3385" i="1"/>
  <c r="P3386" i="1"/>
  <c r="P3387" i="1"/>
  <c r="P3388" i="1"/>
  <c r="P3389" i="1"/>
  <c r="P3390" i="1"/>
  <c r="P3391" i="1"/>
  <c r="P3392" i="1"/>
  <c r="Q3392" i="1" s="1"/>
  <c r="P3393" i="1"/>
  <c r="P3394" i="1"/>
  <c r="P3395" i="1"/>
  <c r="P3396" i="1"/>
  <c r="P3397" i="1"/>
  <c r="P3398" i="1"/>
  <c r="P3399" i="1"/>
  <c r="P3400" i="1"/>
  <c r="Q3400" i="1" s="1"/>
  <c r="P3401" i="1"/>
  <c r="P3402" i="1"/>
  <c r="P3403" i="1"/>
  <c r="P3404" i="1"/>
  <c r="P3405" i="1"/>
  <c r="P3406" i="1"/>
  <c r="P3407" i="1"/>
  <c r="P3408" i="1"/>
  <c r="Q3408" i="1" s="1"/>
  <c r="P3409" i="1"/>
  <c r="P3410" i="1"/>
  <c r="P3411" i="1"/>
  <c r="P3412" i="1"/>
  <c r="P3413" i="1"/>
  <c r="P3414" i="1"/>
  <c r="P3415" i="1"/>
  <c r="P3416" i="1"/>
  <c r="Q3416" i="1" s="1"/>
  <c r="P3417" i="1"/>
  <c r="P3418" i="1"/>
  <c r="P3419" i="1"/>
  <c r="P3420" i="1"/>
  <c r="P3421" i="1"/>
  <c r="P3422" i="1"/>
  <c r="P3423" i="1"/>
  <c r="P3424" i="1"/>
  <c r="Q3424" i="1" s="1"/>
  <c r="P3425" i="1"/>
  <c r="P3426" i="1"/>
  <c r="P3427" i="1"/>
  <c r="P3428" i="1"/>
  <c r="P3429" i="1"/>
  <c r="P3430" i="1"/>
  <c r="P3431" i="1"/>
  <c r="P3432" i="1"/>
  <c r="Q3432" i="1" s="1"/>
  <c r="P3433" i="1"/>
  <c r="P3434" i="1"/>
  <c r="P3435" i="1"/>
  <c r="P3436" i="1"/>
  <c r="P3437" i="1"/>
  <c r="P3438" i="1"/>
  <c r="P3439" i="1"/>
  <c r="P3440" i="1"/>
  <c r="Q3440" i="1" s="1"/>
  <c r="P3441" i="1"/>
  <c r="P3442" i="1"/>
  <c r="P3443" i="1"/>
  <c r="P3444" i="1"/>
  <c r="P3445" i="1"/>
  <c r="P3446" i="1"/>
  <c r="P3447" i="1"/>
  <c r="P3448" i="1"/>
  <c r="Q3448" i="1" s="1"/>
  <c r="P3449" i="1"/>
  <c r="P3450" i="1"/>
  <c r="P3451" i="1"/>
  <c r="P3452" i="1"/>
  <c r="P3453" i="1"/>
  <c r="P3454" i="1"/>
  <c r="P3455" i="1"/>
  <c r="P3456" i="1"/>
  <c r="Q3456" i="1" s="1"/>
  <c r="P3457" i="1"/>
  <c r="P3458" i="1"/>
  <c r="P3459" i="1"/>
  <c r="P3460" i="1"/>
  <c r="P3461" i="1"/>
  <c r="P3462" i="1"/>
  <c r="P3463" i="1"/>
  <c r="P3464" i="1"/>
  <c r="Q3464" i="1" s="1"/>
  <c r="P3465" i="1"/>
  <c r="P3466" i="1"/>
  <c r="P3467" i="1"/>
  <c r="P3468" i="1"/>
  <c r="P3469" i="1"/>
  <c r="P3470" i="1"/>
  <c r="P3471" i="1"/>
  <c r="P3472" i="1"/>
  <c r="Q3472" i="1" s="1"/>
  <c r="P3473" i="1"/>
  <c r="P3474" i="1"/>
  <c r="P3475" i="1"/>
  <c r="P3476" i="1"/>
  <c r="P3477" i="1"/>
  <c r="P3478" i="1"/>
  <c r="P3479" i="1"/>
  <c r="P3480" i="1"/>
  <c r="Q3480" i="1" s="1"/>
  <c r="P3481" i="1"/>
  <c r="P3482" i="1"/>
  <c r="P3483" i="1"/>
  <c r="P3484" i="1"/>
  <c r="P3485" i="1"/>
  <c r="P3486" i="1"/>
  <c r="P3487" i="1"/>
  <c r="P3488" i="1"/>
  <c r="Q3488" i="1" s="1"/>
  <c r="P3489" i="1"/>
  <c r="P3490" i="1"/>
  <c r="P3491" i="1"/>
  <c r="P3492" i="1"/>
  <c r="P3493" i="1"/>
  <c r="P3494" i="1"/>
  <c r="P3495" i="1"/>
  <c r="P3496" i="1"/>
  <c r="Q3496" i="1" s="1"/>
  <c r="P3497" i="1"/>
  <c r="P3498" i="1"/>
  <c r="P3499" i="1"/>
  <c r="P3500" i="1"/>
  <c r="P3501" i="1"/>
  <c r="P3502" i="1"/>
  <c r="P3503" i="1"/>
  <c r="P3504" i="1"/>
  <c r="Q3504" i="1" s="1"/>
  <c r="P3505" i="1"/>
  <c r="P3506" i="1"/>
  <c r="P3507" i="1"/>
  <c r="P3508" i="1"/>
  <c r="P3509" i="1"/>
  <c r="P3510" i="1"/>
  <c r="P3511" i="1"/>
  <c r="P3512" i="1"/>
  <c r="Q3512" i="1" s="1"/>
  <c r="P3513" i="1"/>
  <c r="P3514" i="1"/>
  <c r="P3515" i="1"/>
  <c r="P3516" i="1"/>
  <c r="P3517" i="1"/>
  <c r="P3518" i="1"/>
  <c r="P3519" i="1"/>
  <c r="P3520" i="1"/>
  <c r="Q3520" i="1" s="1"/>
  <c r="P3521" i="1"/>
  <c r="P3522" i="1"/>
  <c r="P3523" i="1"/>
  <c r="P3524" i="1"/>
  <c r="P3525" i="1"/>
  <c r="P3526" i="1"/>
  <c r="P3527" i="1"/>
  <c r="P3528" i="1"/>
  <c r="Q3528" i="1" s="1"/>
  <c r="P3529" i="1"/>
  <c r="P3530" i="1"/>
  <c r="P3531" i="1"/>
  <c r="P3532" i="1"/>
  <c r="P3533" i="1"/>
  <c r="P3534" i="1"/>
  <c r="P3535" i="1"/>
  <c r="P3536" i="1"/>
  <c r="Q3536" i="1" s="1"/>
  <c r="P3537" i="1"/>
  <c r="P3538" i="1"/>
  <c r="P3539" i="1"/>
  <c r="P3540" i="1"/>
  <c r="P3541" i="1"/>
  <c r="P3542" i="1"/>
  <c r="P3543" i="1"/>
  <c r="P3544" i="1"/>
  <c r="Q3544" i="1" s="1"/>
  <c r="P3545" i="1"/>
  <c r="P3546" i="1"/>
  <c r="P3547" i="1"/>
  <c r="P3548" i="1"/>
  <c r="P3549" i="1"/>
  <c r="P3550" i="1"/>
  <c r="P3551" i="1"/>
  <c r="P3552" i="1"/>
  <c r="Q3552" i="1" s="1"/>
  <c r="P3553" i="1"/>
  <c r="P3554" i="1"/>
  <c r="P3555" i="1"/>
  <c r="P3556" i="1"/>
  <c r="P3557" i="1"/>
  <c r="P3558" i="1"/>
  <c r="P3559" i="1"/>
  <c r="P3560" i="1"/>
  <c r="Q3560" i="1" s="1"/>
  <c r="P3561" i="1"/>
  <c r="P3562" i="1"/>
  <c r="P3563" i="1"/>
  <c r="P3564" i="1"/>
  <c r="P3565" i="1"/>
  <c r="P3566" i="1"/>
  <c r="P3567" i="1"/>
  <c r="P3568" i="1"/>
  <c r="Q3568" i="1" s="1"/>
  <c r="P3569" i="1"/>
  <c r="P3570" i="1"/>
  <c r="P3571" i="1"/>
  <c r="P3572" i="1"/>
  <c r="P3573" i="1"/>
  <c r="P3574" i="1"/>
  <c r="P3575" i="1"/>
  <c r="P3576" i="1"/>
  <c r="Q3576" i="1" s="1"/>
  <c r="P3577" i="1"/>
  <c r="P3578" i="1"/>
  <c r="P3579" i="1"/>
  <c r="P3580" i="1"/>
  <c r="P3581" i="1"/>
  <c r="P3582" i="1"/>
  <c r="P3583" i="1"/>
  <c r="P3584" i="1"/>
  <c r="Q3584" i="1" s="1"/>
  <c r="P3585" i="1"/>
  <c r="P3586" i="1"/>
  <c r="P3587" i="1"/>
  <c r="P3588" i="1"/>
  <c r="P3589" i="1"/>
  <c r="P3590" i="1"/>
  <c r="P3591" i="1"/>
  <c r="P3592" i="1"/>
  <c r="Q3592" i="1" s="1"/>
  <c r="P3593" i="1"/>
  <c r="P3594" i="1"/>
  <c r="P3595" i="1"/>
  <c r="P3596" i="1"/>
  <c r="P3597" i="1"/>
  <c r="P3598" i="1"/>
  <c r="P3599" i="1"/>
  <c r="P3600" i="1"/>
  <c r="Q3600" i="1" s="1"/>
  <c r="P3601" i="1"/>
  <c r="P3602" i="1"/>
  <c r="P3603" i="1"/>
  <c r="P3604" i="1"/>
  <c r="P3605" i="1"/>
  <c r="P3606" i="1"/>
  <c r="P3607" i="1"/>
  <c r="P3608" i="1"/>
  <c r="Q3608" i="1" s="1"/>
  <c r="P3609" i="1"/>
  <c r="P3610" i="1"/>
  <c r="P3611" i="1"/>
  <c r="P3612" i="1"/>
  <c r="P3613" i="1"/>
  <c r="P3614" i="1"/>
  <c r="P3615" i="1"/>
  <c r="P3616" i="1"/>
  <c r="Q3616" i="1" s="1"/>
  <c r="P3617" i="1"/>
  <c r="P3618" i="1"/>
  <c r="P3619" i="1"/>
  <c r="P3620" i="1"/>
  <c r="P3621" i="1"/>
  <c r="P3622" i="1"/>
  <c r="P3623" i="1"/>
  <c r="P3624" i="1"/>
  <c r="Q3624" i="1" s="1"/>
  <c r="P3625" i="1"/>
  <c r="P3626" i="1"/>
  <c r="P3627" i="1"/>
  <c r="P3628" i="1"/>
  <c r="P3629" i="1"/>
  <c r="P3630" i="1"/>
  <c r="P3631" i="1"/>
  <c r="P3632" i="1"/>
  <c r="Q3632" i="1" s="1"/>
  <c r="P3633" i="1"/>
  <c r="P3634" i="1"/>
  <c r="P3635" i="1"/>
  <c r="P3636" i="1"/>
  <c r="P3637" i="1"/>
  <c r="P3638" i="1"/>
  <c r="P3639" i="1"/>
  <c r="P3640" i="1"/>
  <c r="Q3640" i="1" s="1"/>
  <c r="P3641" i="1"/>
  <c r="P3642" i="1"/>
  <c r="P3643" i="1"/>
  <c r="P3644" i="1"/>
  <c r="P3645" i="1"/>
  <c r="P3646" i="1"/>
  <c r="P3647" i="1"/>
  <c r="P3648" i="1"/>
  <c r="Q3648" i="1" s="1"/>
  <c r="P3649" i="1"/>
  <c r="P3650" i="1"/>
  <c r="P3651" i="1"/>
  <c r="P3652" i="1"/>
  <c r="P3653" i="1"/>
  <c r="P3654" i="1"/>
  <c r="P3655" i="1"/>
  <c r="P3656" i="1"/>
  <c r="Q3656" i="1" s="1"/>
  <c r="P3657" i="1"/>
  <c r="P3658" i="1"/>
  <c r="P3659" i="1"/>
  <c r="P3660" i="1"/>
  <c r="P3661" i="1"/>
  <c r="P3662" i="1"/>
  <c r="P3663" i="1"/>
  <c r="P3664" i="1"/>
  <c r="Q3664" i="1" s="1"/>
  <c r="P3665" i="1"/>
  <c r="P3666" i="1"/>
  <c r="P3667" i="1"/>
  <c r="P3668" i="1"/>
  <c r="P3669" i="1"/>
  <c r="P3670" i="1"/>
  <c r="P3671" i="1"/>
  <c r="P3672" i="1"/>
  <c r="Q3672" i="1" s="1"/>
  <c r="P3673" i="1"/>
  <c r="P3674" i="1"/>
  <c r="P3675" i="1"/>
  <c r="P3676" i="1"/>
  <c r="P3677" i="1"/>
  <c r="P3678" i="1"/>
  <c r="P3679" i="1"/>
  <c r="P3680" i="1"/>
  <c r="Q3680" i="1" s="1"/>
  <c r="P3681" i="1"/>
  <c r="P3682" i="1"/>
  <c r="P3683" i="1"/>
  <c r="P3684" i="1"/>
  <c r="P3685" i="1"/>
  <c r="P3686" i="1"/>
  <c r="P3687" i="1"/>
  <c r="P3688" i="1"/>
  <c r="Q3688" i="1" s="1"/>
  <c r="P3689" i="1"/>
  <c r="P3690" i="1"/>
  <c r="P3691" i="1"/>
  <c r="P3692" i="1"/>
  <c r="P3693" i="1"/>
  <c r="P3694" i="1"/>
  <c r="P3695" i="1"/>
  <c r="P3696" i="1"/>
  <c r="Q3696" i="1" s="1"/>
  <c r="P3697" i="1"/>
  <c r="P3698" i="1"/>
  <c r="P3699" i="1"/>
  <c r="P3700" i="1"/>
  <c r="P3701" i="1"/>
  <c r="P3702" i="1"/>
  <c r="P3703" i="1"/>
  <c r="P3704" i="1"/>
  <c r="Q3704" i="1" s="1"/>
  <c r="P3705" i="1"/>
  <c r="P3706" i="1"/>
  <c r="P3707" i="1"/>
  <c r="P3708" i="1"/>
  <c r="P3709" i="1"/>
  <c r="P3710" i="1"/>
  <c r="P3711" i="1"/>
  <c r="P3712" i="1"/>
  <c r="Q3712" i="1" s="1"/>
  <c r="P3713" i="1"/>
  <c r="P3714" i="1"/>
  <c r="P3715" i="1"/>
  <c r="P3716" i="1"/>
  <c r="P3717" i="1"/>
  <c r="P3718" i="1"/>
  <c r="P3719" i="1"/>
  <c r="P3720" i="1"/>
  <c r="Q3720" i="1" s="1"/>
  <c r="P3721" i="1"/>
  <c r="P3722" i="1"/>
  <c r="P3723" i="1"/>
  <c r="P3724" i="1"/>
  <c r="P3725" i="1"/>
  <c r="P3726" i="1"/>
  <c r="P3727" i="1"/>
  <c r="P3728" i="1"/>
  <c r="Q3728" i="1" s="1"/>
  <c r="P3729" i="1"/>
  <c r="P3730" i="1"/>
  <c r="P3731" i="1"/>
  <c r="P3732" i="1"/>
  <c r="P3733" i="1"/>
  <c r="P3734" i="1"/>
  <c r="P3735" i="1"/>
  <c r="P3736" i="1"/>
  <c r="Q3736" i="1" s="1"/>
  <c r="P3737" i="1"/>
  <c r="P3738" i="1"/>
  <c r="P3739" i="1"/>
  <c r="P3740" i="1"/>
  <c r="P3741" i="1"/>
  <c r="P3742" i="1"/>
  <c r="P3743" i="1"/>
  <c r="P3744" i="1"/>
  <c r="Q3744" i="1" s="1"/>
  <c r="P3745" i="1"/>
  <c r="P3746" i="1"/>
  <c r="P3747" i="1"/>
  <c r="P3748" i="1"/>
  <c r="P3749" i="1"/>
  <c r="P3750" i="1"/>
  <c r="P3751" i="1"/>
  <c r="P3752" i="1"/>
  <c r="Q3752" i="1" s="1"/>
  <c r="P3753" i="1"/>
  <c r="P3754" i="1"/>
  <c r="P3755" i="1"/>
  <c r="P3756" i="1"/>
  <c r="P3757" i="1"/>
  <c r="P3758" i="1"/>
  <c r="P3759" i="1"/>
  <c r="P3760" i="1"/>
  <c r="Q3760" i="1" s="1"/>
  <c r="P3761" i="1"/>
  <c r="P3762" i="1"/>
  <c r="P3763" i="1"/>
  <c r="P3764" i="1"/>
  <c r="P3765" i="1"/>
  <c r="P3766" i="1"/>
  <c r="P3767" i="1"/>
  <c r="P3768" i="1"/>
  <c r="Q3768" i="1" s="1"/>
  <c r="P3769" i="1"/>
  <c r="P3770" i="1"/>
  <c r="P3771" i="1"/>
  <c r="P3772" i="1"/>
  <c r="P3773" i="1"/>
  <c r="P3774" i="1"/>
  <c r="P3775" i="1"/>
  <c r="P3776" i="1"/>
  <c r="Q3776" i="1" s="1"/>
  <c r="P3777" i="1"/>
  <c r="P3778" i="1"/>
  <c r="P3779" i="1"/>
  <c r="P3780" i="1"/>
  <c r="P3781" i="1"/>
  <c r="P3782" i="1"/>
  <c r="P3783" i="1"/>
  <c r="P3784" i="1"/>
  <c r="Q3784" i="1" s="1"/>
  <c r="P3785" i="1"/>
  <c r="P3786" i="1"/>
  <c r="P3787" i="1"/>
  <c r="P3788" i="1"/>
  <c r="P3789" i="1"/>
  <c r="P3790" i="1"/>
  <c r="P3791" i="1"/>
  <c r="P3792" i="1"/>
  <c r="Q3792" i="1" s="1"/>
  <c r="P3793" i="1"/>
  <c r="P3794" i="1"/>
  <c r="P3795" i="1"/>
  <c r="P3796" i="1"/>
  <c r="P3797" i="1"/>
  <c r="P3798" i="1"/>
  <c r="P3799" i="1"/>
  <c r="P3800" i="1"/>
  <c r="Q3800" i="1" s="1"/>
  <c r="P3801" i="1"/>
  <c r="P3802" i="1"/>
  <c r="P3803" i="1"/>
  <c r="P3804" i="1"/>
  <c r="P3805" i="1"/>
  <c r="P3806" i="1"/>
  <c r="P3807" i="1"/>
  <c r="P3808" i="1"/>
  <c r="Q3808" i="1" s="1"/>
  <c r="P3809" i="1"/>
  <c r="P3810" i="1"/>
  <c r="P3811" i="1"/>
  <c r="P3812" i="1"/>
  <c r="P3813" i="1"/>
  <c r="P3814" i="1"/>
  <c r="P3815" i="1"/>
  <c r="P3816" i="1"/>
  <c r="Q3816" i="1" s="1"/>
  <c r="P3817" i="1"/>
  <c r="P3818" i="1"/>
  <c r="P3819" i="1"/>
  <c r="P3820" i="1"/>
  <c r="P3821" i="1"/>
  <c r="P3822" i="1"/>
  <c r="P3823" i="1"/>
  <c r="P3824" i="1"/>
  <c r="Q3824" i="1" s="1"/>
  <c r="P3825" i="1"/>
  <c r="P3826" i="1"/>
  <c r="P3827" i="1"/>
  <c r="P3828" i="1"/>
  <c r="P3829" i="1"/>
  <c r="P3830" i="1"/>
  <c r="P3831" i="1"/>
  <c r="P3832" i="1"/>
  <c r="Q3832" i="1" s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Q3149" i="1"/>
  <c r="Q3150" i="1"/>
  <c r="Q3151" i="1"/>
  <c r="Q3153" i="1"/>
  <c r="Q3154" i="1"/>
  <c r="Q3155" i="1"/>
  <c r="Q3156" i="1"/>
  <c r="Q3157" i="1"/>
  <c r="Q3158" i="1"/>
  <c r="Q3159" i="1"/>
  <c r="Q3161" i="1"/>
  <c r="Q3162" i="1"/>
  <c r="Q3163" i="1"/>
  <c r="Q3164" i="1"/>
  <c r="Q3165" i="1"/>
  <c r="Q3166" i="1"/>
  <c r="Q3167" i="1"/>
  <c r="Q3169" i="1"/>
  <c r="Q3170" i="1"/>
  <c r="Q3171" i="1"/>
  <c r="Q3172" i="1"/>
  <c r="Q3173" i="1"/>
  <c r="Q3174" i="1"/>
  <c r="Q3175" i="1"/>
  <c r="Q3177" i="1"/>
  <c r="Q3178" i="1"/>
  <c r="Q3179" i="1"/>
  <c r="Q3180" i="1"/>
  <c r="Q3181" i="1"/>
  <c r="Q3182" i="1"/>
  <c r="Q3183" i="1"/>
  <c r="Q3185" i="1"/>
  <c r="Q3186" i="1"/>
  <c r="Q3187" i="1"/>
  <c r="Q3188" i="1"/>
  <c r="Q3189" i="1"/>
  <c r="Q3190" i="1"/>
  <c r="Q3191" i="1"/>
  <c r="Q3193" i="1"/>
  <c r="Q3194" i="1"/>
  <c r="Q3195" i="1"/>
  <c r="Q3196" i="1"/>
  <c r="Q3197" i="1"/>
  <c r="Q3198" i="1"/>
  <c r="Q3199" i="1"/>
  <c r="Q3201" i="1"/>
  <c r="Q3202" i="1"/>
  <c r="Q3203" i="1"/>
  <c r="Q3204" i="1"/>
  <c r="Q3205" i="1"/>
  <c r="Q3206" i="1"/>
  <c r="Q3207" i="1"/>
  <c r="Q3209" i="1"/>
  <c r="Q3210" i="1"/>
  <c r="Q3211" i="1"/>
  <c r="Q3212" i="1"/>
  <c r="Q3213" i="1"/>
  <c r="Q3214" i="1"/>
  <c r="Q3215" i="1"/>
  <c r="Q3217" i="1"/>
  <c r="Q3218" i="1"/>
  <c r="Q3219" i="1"/>
  <c r="Q3220" i="1"/>
  <c r="Q3221" i="1"/>
  <c r="Q3222" i="1"/>
  <c r="Q3223" i="1"/>
  <c r="Q3225" i="1"/>
  <c r="Q3226" i="1"/>
  <c r="Q3227" i="1"/>
  <c r="Q3228" i="1"/>
  <c r="Q3229" i="1"/>
  <c r="Q3230" i="1"/>
  <c r="Q3231" i="1"/>
  <c r="Q3233" i="1"/>
  <c r="Q3234" i="1"/>
  <c r="Q3235" i="1"/>
  <c r="Q3236" i="1"/>
  <c r="Q3237" i="1"/>
  <c r="Q3238" i="1"/>
  <c r="Q3239" i="1"/>
  <c r="Q3241" i="1"/>
  <c r="Q3242" i="1"/>
  <c r="Q3243" i="1"/>
  <c r="Q3244" i="1"/>
  <c r="Q3245" i="1"/>
  <c r="Q3246" i="1"/>
  <c r="Q3247" i="1"/>
  <c r="Q3249" i="1"/>
  <c r="Q3250" i="1"/>
  <c r="Q3251" i="1"/>
  <c r="Q3252" i="1"/>
  <c r="Q3253" i="1"/>
  <c r="Q3254" i="1"/>
  <c r="Q3255" i="1"/>
  <c r="Q3257" i="1"/>
  <c r="Q3258" i="1"/>
  <c r="Q3259" i="1"/>
  <c r="Q3260" i="1"/>
  <c r="Q3261" i="1"/>
  <c r="Q3262" i="1"/>
  <c r="Q3263" i="1"/>
  <c r="Q3265" i="1"/>
  <c r="Q3266" i="1"/>
  <c r="Q3267" i="1"/>
  <c r="Q3268" i="1"/>
  <c r="Q3269" i="1"/>
  <c r="Q3270" i="1"/>
  <c r="Q3271" i="1"/>
  <c r="Q3273" i="1"/>
  <c r="Q3274" i="1"/>
  <c r="Q3275" i="1"/>
  <c r="Q3276" i="1"/>
  <c r="Q3277" i="1"/>
  <c r="Q3278" i="1"/>
  <c r="Q3279" i="1"/>
  <c r="Q3281" i="1"/>
  <c r="Q3282" i="1"/>
  <c r="Q3283" i="1"/>
  <c r="Q3284" i="1"/>
  <c r="Q3285" i="1"/>
  <c r="Q3286" i="1"/>
  <c r="Q3287" i="1"/>
  <c r="Q3289" i="1"/>
  <c r="Q3290" i="1"/>
  <c r="Q3291" i="1"/>
  <c r="Q3292" i="1"/>
  <c r="Q3293" i="1"/>
  <c r="Q3294" i="1"/>
  <c r="Q3295" i="1"/>
  <c r="Q3297" i="1"/>
  <c r="Q3298" i="1"/>
  <c r="Q3299" i="1"/>
  <c r="Q3300" i="1"/>
  <c r="Q3301" i="1"/>
  <c r="Q3302" i="1"/>
  <c r="Q3303" i="1"/>
  <c r="Q3305" i="1"/>
  <c r="Q3306" i="1"/>
  <c r="Q3307" i="1"/>
  <c r="Q3308" i="1"/>
  <c r="Q3309" i="1"/>
  <c r="Q3310" i="1"/>
  <c r="Q3311" i="1"/>
  <c r="Q3313" i="1"/>
  <c r="Q3314" i="1"/>
  <c r="Q3315" i="1"/>
  <c r="Q3316" i="1"/>
  <c r="Q3317" i="1"/>
  <c r="Q3318" i="1"/>
  <c r="Q3319" i="1"/>
  <c r="Q3321" i="1"/>
  <c r="Q3322" i="1"/>
  <c r="Q3323" i="1"/>
  <c r="Q3324" i="1"/>
  <c r="Q3325" i="1"/>
  <c r="Q3326" i="1"/>
  <c r="Q3327" i="1"/>
  <c r="Q3329" i="1"/>
  <c r="Q3330" i="1"/>
  <c r="Q3331" i="1"/>
  <c r="Q3332" i="1"/>
  <c r="Q3333" i="1"/>
  <c r="Q3334" i="1"/>
  <c r="Q3335" i="1"/>
  <c r="Q3337" i="1"/>
  <c r="Q3338" i="1"/>
  <c r="Q3339" i="1"/>
  <c r="Q3340" i="1"/>
  <c r="Q3341" i="1"/>
  <c r="Q3342" i="1"/>
  <c r="Q3343" i="1"/>
  <c r="Q3345" i="1"/>
  <c r="Q3346" i="1"/>
  <c r="Q3347" i="1"/>
  <c r="Q3348" i="1"/>
  <c r="Q3349" i="1"/>
  <c r="Q3350" i="1"/>
  <c r="Q3351" i="1"/>
  <c r="Q3353" i="1"/>
  <c r="Q3354" i="1"/>
  <c r="Q3355" i="1"/>
  <c r="Q3356" i="1"/>
  <c r="Q3357" i="1"/>
  <c r="Q3358" i="1"/>
  <c r="Q3359" i="1"/>
  <c r="Q3361" i="1"/>
  <c r="Q3362" i="1"/>
  <c r="Q3363" i="1"/>
  <c r="Q3364" i="1"/>
  <c r="Q3365" i="1"/>
  <c r="Q3366" i="1"/>
  <c r="Q3367" i="1"/>
  <c r="Q3369" i="1"/>
  <c r="Q3370" i="1"/>
  <c r="Q3371" i="1"/>
  <c r="Q3372" i="1"/>
  <c r="Q3373" i="1"/>
  <c r="Q3374" i="1"/>
  <c r="Q3375" i="1"/>
  <c r="Q3377" i="1"/>
  <c r="Q3378" i="1"/>
  <c r="Q3379" i="1"/>
  <c r="Q3380" i="1"/>
  <c r="Q3381" i="1"/>
  <c r="Q3382" i="1"/>
  <c r="Q3383" i="1"/>
  <c r="Q3385" i="1"/>
  <c r="Q3386" i="1"/>
  <c r="Q3387" i="1"/>
  <c r="Q3388" i="1"/>
  <c r="Q3389" i="1"/>
  <c r="Q3390" i="1"/>
  <c r="Q3391" i="1"/>
  <c r="Q3393" i="1"/>
  <c r="Q3394" i="1"/>
  <c r="Q3395" i="1"/>
  <c r="Q3396" i="1"/>
  <c r="Q3397" i="1"/>
  <c r="Q3398" i="1"/>
  <c r="Q3399" i="1"/>
  <c r="Q3401" i="1"/>
  <c r="Q3402" i="1"/>
  <c r="Q3403" i="1"/>
  <c r="Q3404" i="1"/>
  <c r="Q3405" i="1"/>
  <c r="Q3406" i="1"/>
  <c r="Q3407" i="1"/>
  <c r="Q3409" i="1"/>
  <c r="Q3410" i="1"/>
  <c r="Q3411" i="1"/>
  <c r="Q3412" i="1"/>
  <c r="Q3413" i="1"/>
  <c r="Q3414" i="1"/>
  <c r="Q3415" i="1"/>
  <c r="Q3417" i="1"/>
  <c r="Q3418" i="1"/>
  <c r="Q3419" i="1"/>
  <c r="Q3420" i="1"/>
  <c r="Q3421" i="1"/>
  <c r="Q3422" i="1"/>
  <c r="Q3423" i="1"/>
  <c r="Q3425" i="1"/>
  <c r="Q3426" i="1"/>
  <c r="Q3427" i="1"/>
  <c r="Q3428" i="1"/>
  <c r="Q3429" i="1"/>
  <c r="Q3430" i="1"/>
  <c r="Q3431" i="1"/>
  <c r="Q3433" i="1"/>
  <c r="Q3434" i="1"/>
  <c r="Q3435" i="1"/>
  <c r="Q3436" i="1"/>
  <c r="Q3437" i="1"/>
  <c r="Q3438" i="1"/>
  <c r="Q3439" i="1"/>
  <c r="Q3441" i="1"/>
  <c r="Q3442" i="1"/>
  <c r="Q3443" i="1"/>
  <c r="Q3444" i="1"/>
  <c r="Q3445" i="1"/>
  <c r="Q3446" i="1"/>
  <c r="Q3447" i="1"/>
  <c r="Q3449" i="1"/>
  <c r="Q3450" i="1"/>
  <c r="Q3451" i="1"/>
  <c r="Q3452" i="1"/>
  <c r="Q3453" i="1"/>
  <c r="Q3454" i="1"/>
  <c r="Q3455" i="1"/>
  <c r="Q3457" i="1"/>
  <c r="Q3458" i="1"/>
  <c r="Q3459" i="1"/>
  <c r="Q3460" i="1"/>
  <c r="Q3461" i="1"/>
  <c r="Q3462" i="1"/>
  <c r="Q3463" i="1"/>
  <c r="Q3465" i="1"/>
  <c r="Q3466" i="1"/>
  <c r="Q3467" i="1"/>
  <c r="Q3468" i="1"/>
  <c r="Q3469" i="1"/>
  <c r="Q3470" i="1"/>
  <c r="Q3471" i="1"/>
  <c r="Q3473" i="1"/>
  <c r="Q3474" i="1"/>
  <c r="Q3475" i="1"/>
  <c r="Q3476" i="1"/>
  <c r="Q3477" i="1"/>
  <c r="Q3478" i="1"/>
  <c r="Q3479" i="1"/>
  <c r="Q3481" i="1"/>
  <c r="Q3482" i="1"/>
  <c r="Q3483" i="1"/>
  <c r="Q3484" i="1"/>
  <c r="Q3485" i="1"/>
  <c r="Q3486" i="1"/>
  <c r="Q3487" i="1"/>
  <c r="Q3489" i="1"/>
  <c r="Q3490" i="1"/>
  <c r="Q3491" i="1"/>
  <c r="Q3492" i="1"/>
  <c r="Q3493" i="1"/>
  <c r="Q3494" i="1"/>
  <c r="Q3495" i="1"/>
  <c r="Q3497" i="1"/>
  <c r="Q3498" i="1"/>
  <c r="Q3499" i="1"/>
  <c r="Q3500" i="1"/>
  <c r="Q3501" i="1"/>
  <c r="Q3502" i="1"/>
  <c r="Q3503" i="1"/>
  <c r="Q3505" i="1"/>
  <c r="Q3506" i="1"/>
  <c r="Q3507" i="1"/>
  <c r="Q3508" i="1"/>
  <c r="Q3509" i="1"/>
  <c r="Q3510" i="1"/>
  <c r="Q3511" i="1"/>
  <c r="Q3513" i="1"/>
  <c r="Q3514" i="1"/>
  <c r="Q3515" i="1"/>
  <c r="Q3516" i="1"/>
  <c r="Q3517" i="1"/>
  <c r="Q3518" i="1"/>
  <c r="Q3519" i="1"/>
  <c r="Q3521" i="1"/>
  <c r="Q3522" i="1"/>
  <c r="Q3523" i="1"/>
  <c r="Q3524" i="1"/>
  <c r="Q3525" i="1"/>
  <c r="Q3526" i="1"/>
  <c r="Q3527" i="1"/>
  <c r="Q3529" i="1"/>
  <c r="Q3530" i="1"/>
  <c r="Q3531" i="1"/>
  <c r="Q3532" i="1"/>
  <c r="Q3533" i="1"/>
  <c r="Q3534" i="1"/>
  <c r="Q3535" i="1"/>
  <c r="Q3537" i="1"/>
  <c r="Q3538" i="1"/>
  <c r="Q3539" i="1"/>
  <c r="Q3540" i="1"/>
  <c r="Q3541" i="1"/>
  <c r="Q3542" i="1"/>
  <c r="Q3543" i="1"/>
  <c r="Q3545" i="1"/>
  <c r="Q3546" i="1"/>
  <c r="Q3547" i="1"/>
  <c r="Q3548" i="1"/>
  <c r="Q3549" i="1"/>
  <c r="Q3550" i="1"/>
  <c r="Q3551" i="1"/>
  <c r="Q3553" i="1"/>
  <c r="Q3554" i="1"/>
  <c r="Q3555" i="1"/>
  <c r="Q3556" i="1"/>
  <c r="Q3557" i="1"/>
  <c r="Q3558" i="1"/>
  <c r="Q3559" i="1"/>
  <c r="Q3561" i="1"/>
  <c r="Q3562" i="1"/>
  <c r="Q3563" i="1"/>
  <c r="Q3564" i="1"/>
  <c r="Q3565" i="1"/>
  <c r="Q3566" i="1"/>
  <c r="Q3567" i="1"/>
  <c r="Q3569" i="1"/>
  <c r="Q3570" i="1"/>
  <c r="Q3571" i="1"/>
  <c r="Q3572" i="1"/>
  <c r="Q3573" i="1"/>
  <c r="Q3574" i="1"/>
  <c r="Q3575" i="1"/>
  <c r="Q3577" i="1"/>
  <c r="Q3578" i="1"/>
  <c r="Q3579" i="1"/>
  <c r="Q3580" i="1"/>
  <c r="Q3581" i="1"/>
  <c r="Q3582" i="1"/>
  <c r="Q3583" i="1"/>
  <c r="Q3585" i="1"/>
  <c r="Q3586" i="1"/>
  <c r="Q3587" i="1"/>
  <c r="Q3588" i="1"/>
  <c r="Q3589" i="1"/>
  <c r="Q3590" i="1"/>
  <c r="Q3591" i="1"/>
  <c r="Q3593" i="1"/>
  <c r="Q3594" i="1"/>
  <c r="Q3595" i="1"/>
  <c r="Q3596" i="1"/>
  <c r="Q3597" i="1"/>
  <c r="Q3598" i="1"/>
  <c r="Q3599" i="1"/>
  <c r="Q3601" i="1"/>
  <c r="Q3602" i="1"/>
  <c r="Q3603" i="1"/>
  <c r="Q3604" i="1"/>
  <c r="Q3605" i="1"/>
  <c r="Q3606" i="1"/>
  <c r="Q3607" i="1"/>
  <c r="Q3609" i="1"/>
  <c r="Q3610" i="1"/>
  <c r="Q3611" i="1"/>
  <c r="Q3612" i="1"/>
  <c r="Q3613" i="1"/>
  <c r="Q3614" i="1"/>
  <c r="Q3615" i="1"/>
  <c r="Q3617" i="1"/>
  <c r="Q3618" i="1"/>
  <c r="Q3619" i="1"/>
  <c r="Q3620" i="1"/>
  <c r="Q3621" i="1"/>
  <c r="Q3622" i="1"/>
  <c r="Q3623" i="1"/>
  <c r="Q3625" i="1"/>
  <c r="Q3626" i="1"/>
  <c r="Q3627" i="1"/>
  <c r="Q3628" i="1"/>
  <c r="Q3629" i="1"/>
  <c r="Q3630" i="1"/>
  <c r="Q3631" i="1"/>
  <c r="Q3633" i="1"/>
  <c r="Q3634" i="1"/>
  <c r="Q3635" i="1"/>
  <c r="Q3636" i="1"/>
  <c r="Q3637" i="1"/>
  <c r="Q3638" i="1"/>
  <c r="Q3639" i="1"/>
  <c r="Q3641" i="1"/>
  <c r="Q3642" i="1"/>
  <c r="Q3643" i="1"/>
  <c r="Q3644" i="1"/>
  <c r="Q3645" i="1"/>
  <c r="Q3646" i="1"/>
  <c r="Q3647" i="1"/>
  <c r="Q3649" i="1"/>
  <c r="Q3650" i="1"/>
  <c r="Q3651" i="1"/>
  <c r="Q3652" i="1"/>
  <c r="Q3653" i="1"/>
  <c r="Q3654" i="1"/>
  <c r="Q3655" i="1"/>
  <c r="Q3657" i="1"/>
  <c r="Q3658" i="1"/>
  <c r="Q3659" i="1"/>
  <c r="Q3660" i="1"/>
  <c r="Q3661" i="1"/>
  <c r="Q3662" i="1"/>
  <c r="Q3663" i="1"/>
  <c r="Q3665" i="1"/>
  <c r="Q3666" i="1"/>
  <c r="Q3667" i="1"/>
  <c r="Q3668" i="1"/>
  <c r="Q3669" i="1"/>
  <c r="Q3670" i="1"/>
  <c r="Q3671" i="1"/>
  <c r="Q3673" i="1"/>
  <c r="Q3674" i="1"/>
  <c r="Q3675" i="1"/>
  <c r="Q3676" i="1"/>
  <c r="Q3677" i="1"/>
  <c r="Q3678" i="1"/>
  <c r="Q3679" i="1"/>
  <c r="Q3681" i="1"/>
  <c r="Q3682" i="1"/>
  <c r="Q3683" i="1"/>
  <c r="Q3684" i="1"/>
  <c r="Q3685" i="1"/>
  <c r="Q3686" i="1"/>
  <c r="Q3687" i="1"/>
  <c r="Q3689" i="1"/>
  <c r="Q3690" i="1"/>
  <c r="Q3691" i="1"/>
  <c r="Q3692" i="1"/>
  <c r="Q3693" i="1"/>
  <c r="Q3694" i="1"/>
  <c r="Q3695" i="1"/>
  <c r="Q3697" i="1"/>
  <c r="Q3698" i="1"/>
  <c r="Q3699" i="1"/>
  <c r="Q3700" i="1"/>
  <c r="Q3701" i="1"/>
  <c r="Q3702" i="1"/>
  <c r="Q3703" i="1"/>
  <c r="Q3705" i="1"/>
  <c r="Q3706" i="1"/>
  <c r="Q3707" i="1"/>
  <c r="Q3708" i="1"/>
  <c r="Q3709" i="1"/>
  <c r="Q3710" i="1"/>
  <c r="Q3711" i="1"/>
  <c r="Q3713" i="1"/>
  <c r="Q3714" i="1"/>
  <c r="Q3715" i="1"/>
  <c r="Q3716" i="1"/>
  <c r="Q3717" i="1"/>
  <c r="Q3718" i="1"/>
  <c r="Q3719" i="1"/>
  <c r="Q3721" i="1"/>
  <c r="Q3722" i="1"/>
  <c r="Q3723" i="1"/>
  <c r="Q3724" i="1"/>
  <c r="Q3725" i="1"/>
  <c r="Q3726" i="1"/>
  <c r="Q3727" i="1"/>
  <c r="Q3729" i="1"/>
  <c r="Q3730" i="1"/>
  <c r="Q3731" i="1"/>
  <c r="Q3732" i="1"/>
  <c r="Q3733" i="1"/>
  <c r="Q3734" i="1"/>
  <c r="Q3735" i="1"/>
  <c r="Q3737" i="1"/>
  <c r="Q3738" i="1"/>
  <c r="Q3739" i="1"/>
  <c r="Q3740" i="1"/>
  <c r="Q3741" i="1"/>
  <c r="Q3742" i="1"/>
  <c r="Q3743" i="1"/>
  <c r="Q3745" i="1"/>
  <c r="Q3746" i="1"/>
  <c r="Q3747" i="1"/>
  <c r="Q3748" i="1"/>
  <c r="Q3749" i="1"/>
  <c r="Q3750" i="1"/>
  <c r="Q3751" i="1"/>
  <c r="Q3753" i="1"/>
  <c r="Q3754" i="1"/>
  <c r="Q3755" i="1"/>
  <c r="Q3756" i="1"/>
  <c r="Q3757" i="1"/>
  <c r="Q3758" i="1"/>
  <c r="Q3759" i="1"/>
  <c r="Q3761" i="1"/>
  <c r="Q3762" i="1"/>
  <c r="Q3763" i="1"/>
  <c r="Q3764" i="1"/>
  <c r="Q3765" i="1"/>
  <c r="Q3766" i="1"/>
  <c r="Q3767" i="1"/>
  <c r="Q3769" i="1"/>
  <c r="Q3770" i="1"/>
  <c r="Q3771" i="1"/>
  <c r="Q3772" i="1"/>
  <c r="Q3773" i="1"/>
  <c r="Q3774" i="1"/>
  <c r="Q3775" i="1"/>
  <c r="Q3777" i="1"/>
  <c r="Q3778" i="1"/>
  <c r="Q3779" i="1"/>
  <c r="Q3780" i="1"/>
  <c r="Q3781" i="1"/>
  <c r="Q3782" i="1"/>
  <c r="Q3783" i="1"/>
  <c r="Q3785" i="1"/>
  <c r="Q3786" i="1"/>
  <c r="Q3787" i="1"/>
  <c r="Q3788" i="1"/>
  <c r="Q3789" i="1"/>
  <c r="Q3790" i="1"/>
  <c r="Q3791" i="1"/>
  <c r="Q3793" i="1"/>
  <c r="Q3794" i="1"/>
  <c r="Q3795" i="1"/>
  <c r="Q3796" i="1"/>
  <c r="Q3797" i="1"/>
  <c r="Q3798" i="1"/>
  <c r="Q3799" i="1"/>
  <c r="Q3801" i="1"/>
  <c r="Q3802" i="1"/>
  <c r="Q3803" i="1"/>
  <c r="Q3804" i="1"/>
  <c r="Q3805" i="1"/>
  <c r="Q3806" i="1"/>
  <c r="Q3807" i="1"/>
  <c r="Q3809" i="1"/>
  <c r="Q3810" i="1"/>
  <c r="Q3811" i="1"/>
  <c r="Q3812" i="1"/>
  <c r="Q3813" i="1"/>
  <c r="Q3814" i="1"/>
  <c r="Q3815" i="1"/>
  <c r="Q3817" i="1"/>
  <c r="Q3818" i="1"/>
  <c r="Q3819" i="1"/>
  <c r="Q3820" i="1"/>
  <c r="Q3821" i="1"/>
  <c r="Q3822" i="1"/>
  <c r="Q3823" i="1"/>
  <c r="Q3825" i="1"/>
  <c r="Q3826" i="1"/>
  <c r="Q3827" i="1"/>
  <c r="Q3828" i="1"/>
  <c r="Q3829" i="1"/>
  <c r="Q3830" i="1"/>
  <c r="Q3831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4" i="1"/>
  <c r="Q5" i="1"/>
  <c r="Q2" i="1"/>
  <c r="Q3" i="1"/>
  <c r="E8" i="6" l="1"/>
  <c r="H8" i="6" s="1"/>
  <c r="E12" i="6"/>
  <c r="G5" i="6"/>
  <c r="E6" i="6"/>
  <c r="E11" i="6"/>
  <c r="H3" i="6"/>
  <c r="G6" i="6"/>
  <c r="H6" i="6"/>
  <c r="F7" i="6"/>
  <c r="G2" i="6"/>
  <c r="E4" i="6"/>
  <c r="G4" i="6" s="1"/>
  <c r="H5" i="6"/>
  <c r="E3" i="6"/>
  <c r="F3" i="6" s="1"/>
  <c r="F6" i="6"/>
  <c r="E2" i="6"/>
  <c r="H2" i="6" s="1"/>
  <c r="E13" i="6"/>
  <c r="E10" i="6"/>
  <c r="E9" i="6"/>
  <c r="E7" i="6"/>
  <c r="H7" i="6" s="1"/>
  <c r="F8" i="6" l="1"/>
  <c r="G8" i="6"/>
  <c r="F4" i="6"/>
  <c r="F2" i="6"/>
  <c r="G3" i="6"/>
  <c r="G7" i="6"/>
  <c r="H4" i="6"/>
</calcChain>
</file>

<file path=xl/sharedStrings.xml><?xml version="1.0" encoding="utf-8"?>
<sst xmlns="http://schemas.openxmlformats.org/spreadsheetml/2006/main" count="28857" uniqueCount="8355">
  <si>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</si>
  <si>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</si>
  <si>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</si>
  <si>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</si>
  <si>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</si>
  <si>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</si>
  <si>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</si>
  <si>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</si>
  <si>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</si>
  <si>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</si>
  <si>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</si>
  <si>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</si>
  <si>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</si>
  <si>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</si>
  <si>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</si>
  <si>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</si>
  <si>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</si>
  <si>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</si>
  <si>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</si>
  <si>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</si>
  <si>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</si>
  <si>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</si>
  <si>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</si>
  <si>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</si>
  <si>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</si>
  <si>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</si>
  <si>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</si>
  <si>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</si>
  <si>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</si>
  <si>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</si>
  <si>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</si>
  <si>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</si>
  <si>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</si>
  <si>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</si>
  <si>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</si>
  <si>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</si>
  <si>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</si>
  <si>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</si>
  <si>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</si>
  <si>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</si>
  <si>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</si>
  <si>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</si>
  <si>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</si>
  <si>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</si>
  <si>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</si>
  <si>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</si>
  <si>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</si>
  <si>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</si>
  <si>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</si>
  <si>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</si>
  <si>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</si>
  <si>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</si>
  <si>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</si>
  <si>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</si>
  <si>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</si>
  <si>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</si>
  <si>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</si>
  <si>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</si>
  <si>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</si>
  <si>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</si>
  <si>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</si>
  <si>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</si>
  <si>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</si>
  <si>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</si>
  <si>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</si>
  <si>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</si>
  <si>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</si>
  <si>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</si>
  <si>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</si>
  <si>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</si>
  <si>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</si>
  <si>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</si>
  <si>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</si>
  <si>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</si>
  <si>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</si>
  <si>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</si>
  <si>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</si>
  <si>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</si>
  <si>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</si>
  <si>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</si>
  <si>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</si>
  <si>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</si>
  <si>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</si>
  <si>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</si>
  <si>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</si>
  <si>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</si>
  <si>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</si>
  <si>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</si>
  <si>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</si>
  <si>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</si>
  <si>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</si>
  <si>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</si>
  <si>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</si>
  <si>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</si>
  <si>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</si>
  <si>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</si>
  <si>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</si>
  <si>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</si>
  <si>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</si>
  <si>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</si>
  <si>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</si>
  <si>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</si>
  <si>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</si>
  <si>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</si>
  <si>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</si>
  <si>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</si>
  <si>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</si>
  <si>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</si>
  <si>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</si>
  <si>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</si>
  <si>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</si>
  <si>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</si>
  <si>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</si>
  <si>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</si>
  <si>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</si>
  <si>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</si>
  <si>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</si>
  <si>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</si>
  <si>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</si>
  <si>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</si>
  <si>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</si>
  <si>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</si>
  <si>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</si>
  <si>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</si>
  <si>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</si>
  <si>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</si>
  <si>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</si>
  <si>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</si>
  <si>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</si>
  <si>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</si>
  <si>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</si>
  <si>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</si>
  <si>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</si>
  <si>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</si>
  <si>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</si>
  <si>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</si>
  <si>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</si>
  <si>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</si>
  <si>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</si>
  <si>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</si>
  <si>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</si>
  <si>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</si>
  <si>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</si>
  <si>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</si>
  <si>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</si>
  <si>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</si>
  <si>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</si>
  <si>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</si>
  <si>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</si>
  <si>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</si>
  <si>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</si>
  <si>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</si>
  <si>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</si>
  <si>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</si>
  <si>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</si>
  <si>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</si>
  <si>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</si>
  <si>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</si>
  <si>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</si>
  <si>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</si>
  <si>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</si>
  <si>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</si>
  <si>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</si>
  <si>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</si>
  <si>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</si>
  <si>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</si>
  <si>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</si>
  <si>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</si>
  <si>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</si>
  <si>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</si>
  <si>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</si>
  <si>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</si>
  <si>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</si>
  <si>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</si>
  <si>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</si>
  <si>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</si>
  <si>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</si>
  <si>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</si>
  <si>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</si>
  <si>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</si>
  <si>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</si>
  <si>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</si>
  <si>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</si>
  <si>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</si>
  <si>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</si>
  <si>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</si>
  <si>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</si>
  <si>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</si>
  <si>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</si>
  <si>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</si>
  <si>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</si>
  <si>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</si>
  <si>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</si>
  <si>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</si>
  <si>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</si>
  <si>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</si>
  <si>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</si>
  <si>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</si>
  <si>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</si>
  <si>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</si>
  <si>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</si>
  <si>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</si>
  <si>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</si>
  <si>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</si>
  <si>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</si>
  <si>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</si>
  <si>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</si>
  <si>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</si>
  <si>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</si>
  <si>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</si>
  <si>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</si>
  <si>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</si>
  <si>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</si>
  <si>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</si>
  <si>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</si>
  <si>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</si>
  <si>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</si>
  <si>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</si>
  <si>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</si>
  <si>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</si>
  <si>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</si>
  <si>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</si>
  <si>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</si>
  <si>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</si>
  <si>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</si>
  <si>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</si>
  <si>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</si>
  <si>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</si>
  <si>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</si>
  <si>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</si>
  <si>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</si>
  <si>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</si>
  <si>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</si>
  <si>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</si>
  <si>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</si>
  <si>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</si>
  <si>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</si>
  <si>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</si>
  <si>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</si>
  <si>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</si>
  <si>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</si>
  <si>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</si>
  <si>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</si>
  <si>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</si>
  <si>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</si>
  <si>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</si>
  <si>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</si>
  <si>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</si>
  <si>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</si>
  <si>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</si>
  <si>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</si>
  <si>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</si>
  <si>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</si>
  <si>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</si>
  <si>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</si>
  <si>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</si>
  <si>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</si>
  <si>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</si>
  <si>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</si>
  <si>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</si>
  <si>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</si>
  <si>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</si>
  <si>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</si>
  <si>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</si>
  <si>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</si>
  <si>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</si>
  <si>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</si>
  <si>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</si>
  <si>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</si>
  <si>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</si>
  <si>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</si>
  <si>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</si>
  <si>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</si>
  <si>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</si>
  <si>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</si>
  <si>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</si>
  <si>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</si>
  <si>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</si>
  <si>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</si>
  <si>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</si>
  <si>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</si>
  <si>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</si>
  <si>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</si>
  <si>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</si>
  <si>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</si>
  <si>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</si>
  <si>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</si>
  <si>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</si>
  <si>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</si>
  <si>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</si>
  <si>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</si>
  <si>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</si>
  <si>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</si>
  <si>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</si>
  <si>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</si>
  <si>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</si>
  <si>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</si>
  <si>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</si>
  <si>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</si>
  <si>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</si>
  <si>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</si>
  <si>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</si>
  <si>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</si>
  <si>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</si>
  <si>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</si>
  <si>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</si>
  <si>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</si>
  <si>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</si>
  <si>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</si>
  <si>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</si>
  <si>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</si>
  <si>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</si>
  <si>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</si>
  <si>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</si>
  <si>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</si>
  <si>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</si>
  <si>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</si>
  <si>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</si>
  <si>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</si>
  <si>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</si>
  <si>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</si>
  <si>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</si>
  <si>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</si>
  <si>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</si>
  <si>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</si>
  <si>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</si>
  <si>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</si>
  <si>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</si>
  <si>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</si>
  <si>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</si>
  <si>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</si>
  <si>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</si>
  <si>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</si>
  <si>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</si>
  <si>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</si>
  <si>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</si>
  <si>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</si>
  <si>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</si>
  <si>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</si>
  <si>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</si>
  <si>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</si>
  <si>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</si>
  <si>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</si>
  <si>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</si>
  <si>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</si>
  <si>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</si>
  <si>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</si>
  <si>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</si>
  <si>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</si>
  <si>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</si>
  <si>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</si>
  <si>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</si>
  <si>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</si>
  <si>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</si>
  <si>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</si>
  <si>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</si>
  <si>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</si>
  <si>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</si>
  <si>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</si>
  <si>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</si>
  <si>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</si>
  <si>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</si>
  <si>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</si>
  <si>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</si>
  <si>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</si>
  <si>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</si>
  <si>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</si>
  <si>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</si>
  <si>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</si>
  <si>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</si>
  <si>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</si>
  <si>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</si>
  <si>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</si>
  <si>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</si>
  <si>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</si>
  <si>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</si>
  <si>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</si>
  <si>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</si>
  <si>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</si>
  <si>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</si>
  <si>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</si>
  <si>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</si>
  <si>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</si>
  <si>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</si>
  <si>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</si>
  <si>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</si>
  <si>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</si>
  <si>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</si>
  <si>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</si>
  <si>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</si>
  <si>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</si>
  <si>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</si>
  <si>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</si>
  <si>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</si>
  <si>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</si>
  <si>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</si>
  <si>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</si>
  <si>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</si>
  <si>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</si>
  <si>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</si>
  <si>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</si>
  <si>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</si>
  <si>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</si>
  <si>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</si>
  <si>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</si>
  <si>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</si>
  <si>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</si>
  <si>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</si>
  <si>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</si>
  <si>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</si>
  <si>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</si>
  <si>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</si>
  <si>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</si>
  <si>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</si>
  <si>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</si>
  <si>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</si>
  <si>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</si>
  <si>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</si>
  <si>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</si>
  <si>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</si>
  <si>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</si>
  <si>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</si>
  <si>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</si>
  <si>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</si>
  <si>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</si>
  <si>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</si>
  <si>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</si>
  <si>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</si>
  <si>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</si>
  <si>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</si>
  <si>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</si>
  <si>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</si>
  <si>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</si>
  <si>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</si>
  <si>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</si>
  <si>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</si>
  <si>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</si>
  <si>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</si>
  <si>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</si>
  <si>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</si>
  <si>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</si>
  <si>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</si>
  <si>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</si>
  <si>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</si>
  <si>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</si>
  <si>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</si>
  <si>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</si>
  <si>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</si>
  <si>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</si>
  <si>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</si>
  <si>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</si>
  <si>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</si>
  <si>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</si>
  <si>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</si>
  <si>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</si>
  <si>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</si>
  <si>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</si>
  <si>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</si>
  <si>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</si>
  <si>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</si>
  <si>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</si>
  <si>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</si>
  <si>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</si>
  <si>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</si>
  <si>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</si>
  <si>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</si>
  <si>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</si>
  <si>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</si>
  <si>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</si>
  <si>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</si>
  <si>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</si>
  <si>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</si>
  <si>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</si>
  <si>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</si>
  <si>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</si>
  <si>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</si>
  <si>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</si>
  <si>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</si>
  <si>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</si>
  <si>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</si>
  <si>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</si>
  <si>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</si>
  <si>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</si>
  <si>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</si>
  <si>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</si>
  <si>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</si>
  <si>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</si>
  <si>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</si>
  <si>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</si>
  <si>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</si>
  <si>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</si>
  <si>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</si>
  <si>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</si>
  <si>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</si>
  <si>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</si>
  <si>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</si>
  <si>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</si>
  <si>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</si>
  <si>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</si>
  <si>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</si>
  <si>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</si>
  <si>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</si>
  <si>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</si>
  <si>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</si>
  <si>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</si>
  <si>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</si>
  <si>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</si>
  <si>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</si>
  <si>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</si>
  <si>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</si>
  <si>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</si>
  <si>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</si>
  <si>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</si>
  <si>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</si>
  <si>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</si>
  <si>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</si>
  <si>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</si>
  <si>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</si>
  <si>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</si>
  <si>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</si>
  <si>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</si>
  <si>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</si>
  <si>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</si>
  <si>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</si>
  <si>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</si>
  <si>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</si>
  <si>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</si>
  <si>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</si>
  <si>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</si>
  <si>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</si>
  <si>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</si>
  <si>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</si>
  <si>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</si>
  <si>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</si>
  <si>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</si>
  <si>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</si>
  <si>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</si>
  <si>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</si>
  <si>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</si>
  <si>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</si>
  <si>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</si>
  <si>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</si>
  <si>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</si>
  <si>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</si>
  <si>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</si>
  <si>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</si>
  <si>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</si>
  <si>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</si>
  <si>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</si>
  <si>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</si>
  <si>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</si>
  <si>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</si>
  <si>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</si>
  <si>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</si>
  <si>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</si>
  <si>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</si>
  <si>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</si>
  <si>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</si>
  <si>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</si>
  <si>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</si>
  <si>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</si>
  <si>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</si>
  <si>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</si>
  <si>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</si>
  <si>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</si>
  <si>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</si>
  <si>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</si>
  <si>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</si>
  <si>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</si>
  <si>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</si>
  <si>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</si>
  <si>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</si>
  <si>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</si>
  <si>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</si>
  <si>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</si>
  <si>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</si>
  <si>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</si>
  <si>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</si>
  <si>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</si>
  <si>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</si>
  <si>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</si>
  <si>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</si>
  <si>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</si>
  <si>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</si>
  <si>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</si>
  <si>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</si>
  <si>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</si>
  <si>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</si>
  <si>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</si>
  <si>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</si>
  <si>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</si>
  <si>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</si>
  <si>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</si>
  <si>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</si>
  <si>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</si>
  <si>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</si>
  <si>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</si>
  <si>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</si>
  <si>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</si>
  <si>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</si>
  <si>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</si>
  <si>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</si>
  <si>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</si>
  <si>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</si>
  <si>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</si>
  <si>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</si>
  <si>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</si>
  <si>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</si>
  <si>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</si>
  <si>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</si>
  <si>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</si>
  <si>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</si>
  <si>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</si>
  <si>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</si>
  <si>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</si>
  <si>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</si>
  <si>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</si>
  <si>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</si>
  <si>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</si>
  <si>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</si>
  <si>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</si>
  <si>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</si>
  <si>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</si>
  <si>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</si>
  <si>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</si>
  <si>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</si>
  <si>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</si>
  <si>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</si>
  <si>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</si>
  <si>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</si>
  <si>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</si>
  <si>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</si>
  <si>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</si>
  <si>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</si>
  <si>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</si>
  <si>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</si>
  <si>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</si>
  <si>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</si>
  <si>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</si>
  <si>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</si>
  <si>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</si>
  <si>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</si>
  <si>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</si>
  <si>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</si>
  <si>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</si>
  <si>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</si>
  <si>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</si>
  <si>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</si>
  <si>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</si>
  <si>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</si>
  <si>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</si>
  <si>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</si>
  <si>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</si>
  <si>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</si>
  <si>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</si>
  <si>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</si>
  <si>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</si>
  <si>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</si>
  <si>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</si>
  <si>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</si>
  <si>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</si>
  <si>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</si>
  <si>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</si>
  <si>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</si>
  <si>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</si>
  <si>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</si>
  <si>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</si>
  <si>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</si>
  <si>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</si>
  <si>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</si>
  <si>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</si>
  <si>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</si>
  <si>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</si>
  <si>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</si>
  <si>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</si>
  <si>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</si>
  <si>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</si>
  <si>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</si>
  <si>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</si>
  <si>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</si>
  <si>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</si>
  <si>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</si>
  <si>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</si>
  <si>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</si>
  <si>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</si>
  <si>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</si>
  <si>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</si>
  <si>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</si>
  <si>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</si>
  <si>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</si>
  <si>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</si>
  <si>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</si>
  <si>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</si>
  <si>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</si>
  <si>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</si>
  <si>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</si>
  <si>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</si>
  <si>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</si>
  <si>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</si>
  <si>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</si>
  <si>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</si>
  <si>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</si>
  <si>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</si>
  <si>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</si>
  <si>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</si>
  <si>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</si>
  <si>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</si>
  <si>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</si>
  <si>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</si>
  <si>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</si>
  <si>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</si>
  <si>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</si>
  <si>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</si>
  <si>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</si>
  <si>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</si>
  <si>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</si>
  <si>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</si>
  <si>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</si>
  <si>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</si>
  <si>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</si>
  <si>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</si>
  <si>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</si>
  <si>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</si>
  <si>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</si>
  <si>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</si>
  <si>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</si>
  <si>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</si>
  <si>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</si>
  <si>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</si>
  <si>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</si>
  <si>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</si>
  <si>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</si>
  <si>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</si>
  <si>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</si>
  <si>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</si>
  <si>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</si>
  <si>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</si>
  <si>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</si>
  <si>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</si>
  <si>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</si>
  <si>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</si>
  <si>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</si>
  <si>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</si>
  <si>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</si>
  <si>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</si>
  <si>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</si>
  <si>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</si>
  <si>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</si>
  <si>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</si>
  <si>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</si>
  <si>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</si>
  <si>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</si>
  <si>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</si>
  <si>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</si>
  <si>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</si>
  <si>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</si>
  <si>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</si>
  <si>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</si>
  <si>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</si>
  <si>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</si>
  <si>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</si>
  <si>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</si>
  <si>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</si>
  <si>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</si>
  <si>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</si>
  <si>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</si>
  <si>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</si>
  <si>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</si>
  <si>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</si>
  <si>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</si>
  <si>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</si>
  <si>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</si>
  <si>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</si>
  <si>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</si>
  <si>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</si>
  <si>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</si>
  <si>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</si>
  <si>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</si>
  <si>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</si>
  <si>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</si>
  <si>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</si>
  <si>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</si>
  <si>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</si>
  <si>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</si>
  <si>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</si>
  <si>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</si>
  <si>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</si>
  <si>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</si>
  <si>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</si>
  <si>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</si>
  <si>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</si>
  <si>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</si>
  <si>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</si>
  <si>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</si>
  <si>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</si>
  <si>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</si>
  <si>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</si>
  <si>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</si>
  <si>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</si>
  <si>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</si>
  <si>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</si>
  <si>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</si>
  <si>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</si>
  <si>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</si>
  <si>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</si>
  <si>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</si>
  <si>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</si>
  <si>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</si>
  <si>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</si>
  <si>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</si>
  <si>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</si>
  <si>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</si>
  <si>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</si>
  <si>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</si>
  <si>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</si>
  <si>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</si>
  <si>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</si>
  <si>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</si>
  <si>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</si>
  <si>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</si>
  <si>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</si>
  <si>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</si>
  <si>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</si>
  <si>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</si>
  <si>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</si>
  <si>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</si>
  <si>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</si>
  <si>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</si>
  <si>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</si>
  <si>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</si>
  <si>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</si>
  <si>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</si>
  <si>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</si>
  <si>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</si>
  <si>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</si>
  <si>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</si>
  <si>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</si>
  <si>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</si>
  <si>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</si>
  <si>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</si>
  <si>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</si>
  <si>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</si>
  <si>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</si>
  <si>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</si>
  <si>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</si>
  <si>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</si>
  <si>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</si>
  <si>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</si>
  <si>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</si>
  <si>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</si>
  <si>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</si>
  <si>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</si>
  <si>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</si>
  <si>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</si>
  <si>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</si>
  <si>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</si>
  <si>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</si>
  <si>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</si>
  <si>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</si>
  <si>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</si>
  <si>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</si>
  <si>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</si>
  <si>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</si>
  <si>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</si>
  <si>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</si>
  <si>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</si>
  <si>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</si>
  <si>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</si>
  <si>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</si>
  <si>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</si>
  <si>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</si>
  <si>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</si>
  <si>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</si>
  <si>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</si>
  <si>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</si>
  <si>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</si>
  <si>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</si>
  <si>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</si>
  <si>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</si>
  <si>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</si>
  <si>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</si>
  <si>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</si>
  <si>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</si>
  <si>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</si>
  <si>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</si>
  <si>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</si>
  <si>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</si>
  <si>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</si>
  <si>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</si>
  <si>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</si>
  <si>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</si>
  <si>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</si>
  <si>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</si>
  <si>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</si>
  <si>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</si>
  <si>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</si>
  <si>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</si>
  <si>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</si>
  <si>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</si>
  <si>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</si>
  <si>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</si>
  <si>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</si>
  <si>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</si>
  <si>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</si>
  <si>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</si>
  <si>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</si>
  <si>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</si>
  <si>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</si>
  <si>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</si>
  <si>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</si>
  <si>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</si>
  <si>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</si>
  <si>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</si>
  <si>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</si>
  <si>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</si>
  <si>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</si>
  <si>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</si>
  <si>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</si>
  <si>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</si>
  <si>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</si>
  <si>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</si>
  <si>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</si>
  <si>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</si>
  <si>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</si>
  <si>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</si>
  <si>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</si>
  <si>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</si>
  <si>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</si>
  <si>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</si>
  <si>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</si>
  <si>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</si>
  <si>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</si>
  <si>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</si>
  <si>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</si>
  <si>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</si>
  <si>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</si>
  <si>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</si>
  <si>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</si>
  <si>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</si>
  <si>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</si>
  <si>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</si>
  <si>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</si>
  <si>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</si>
  <si>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</si>
  <si>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</si>
  <si>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</si>
  <si>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</si>
  <si>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</si>
  <si>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</si>
  <si>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</si>
  <si>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</si>
  <si>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</si>
  <si>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</si>
  <si>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</si>
  <si>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</si>
  <si>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</si>
  <si>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</si>
  <si>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</si>
  <si>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</si>
  <si>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</si>
  <si>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</si>
  <si>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</si>
  <si>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</si>
  <si>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</si>
  <si>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</si>
  <si>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</si>
  <si>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</si>
  <si>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</si>
  <si>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</si>
  <si>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</si>
  <si>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</si>
  <si>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</si>
  <si>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</si>
  <si>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</si>
  <si>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</si>
  <si>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</si>
  <si>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</si>
  <si>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</si>
  <si>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</si>
  <si>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</si>
  <si>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</si>
  <si>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</si>
  <si>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</si>
  <si>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</si>
  <si>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</si>
  <si>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</si>
  <si>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</si>
  <si>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</si>
  <si>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</si>
  <si>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</si>
  <si>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</si>
  <si>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</si>
  <si>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</si>
  <si>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</si>
  <si>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</si>
  <si>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</si>
  <si>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</si>
  <si>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</si>
  <si>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</si>
  <si>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</si>
  <si>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</si>
  <si>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</si>
  <si>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</si>
  <si>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</si>
  <si>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</si>
  <si>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</si>
  <si>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</si>
  <si>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</si>
  <si>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</si>
  <si>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</si>
  <si>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</si>
  <si>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</si>
  <si>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</si>
  <si>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</si>
  <si>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</si>
  <si>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</si>
  <si>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</si>
  <si>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</si>
  <si>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</si>
  <si>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</si>
  <si>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</si>
  <si>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</si>
  <si>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</si>
  <si>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</si>
  <si>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</si>
  <si>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</si>
  <si>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</si>
  <si>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</si>
  <si>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</si>
  <si>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</si>
  <si>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</si>
  <si>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</si>
  <si>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</si>
  <si>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</si>
  <si>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</si>
  <si>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</si>
  <si>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</si>
  <si>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</si>
  <si>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</si>
  <si>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</si>
  <si>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</si>
  <si>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</si>
  <si>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</si>
  <si>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</si>
  <si>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</si>
  <si>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</si>
  <si>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</si>
  <si>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</si>
  <si>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</si>
  <si>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</si>
  <si>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</si>
  <si>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</si>
  <si>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</si>
  <si>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</si>
  <si>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</si>
  <si>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</si>
  <si>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</si>
  <si>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</si>
  <si>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</si>
  <si>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</si>
  <si>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</si>
  <si>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</si>
  <si>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</si>
  <si>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</si>
  <si>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</si>
  <si>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</si>
  <si>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</si>
  <si>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</si>
  <si>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</si>
  <si>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</si>
  <si>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</si>
  <si>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</si>
  <si>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</si>
  <si>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</si>
  <si>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</si>
  <si>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</si>
  <si>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</si>
  <si>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</si>
  <si>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</si>
  <si>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</si>
  <si>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</si>
  <si>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</si>
  <si>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</si>
  <si>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</si>
  <si>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</si>
  <si>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</si>
  <si>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</si>
  <si>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</si>
  <si>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</si>
  <si>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</si>
  <si>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</si>
  <si>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</si>
  <si>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</si>
  <si>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</si>
  <si>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</si>
  <si>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</si>
  <si>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</si>
  <si>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</si>
  <si>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</si>
  <si>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</si>
  <si>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</si>
  <si>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</si>
  <si>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</si>
  <si>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</si>
  <si>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</si>
  <si>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</si>
  <si>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</si>
  <si>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</si>
  <si>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</si>
  <si>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</si>
  <si>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</si>
  <si>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</si>
  <si>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</si>
  <si>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</si>
  <si>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</si>
  <si>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</si>
  <si>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</si>
  <si>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</si>
  <si>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</si>
  <si>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</si>
  <si>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</si>
  <si>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</si>
  <si>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</si>
  <si>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</si>
  <si>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</si>
  <si>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</si>
  <si>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</si>
  <si>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</si>
  <si>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</si>
  <si>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</si>
  <si>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</si>
  <si>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</si>
  <si>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</si>
  <si>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</si>
  <si>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</si>
  <si>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</si>
  <si>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</si>
  <si>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</si>
  <si>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</si>
  <si>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</si>
  <si>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</si>
  <si>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</si>
  <si>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</si>
  <si>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</si>
  <si>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</si>
  <si>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</si>
  <si>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</si>
  <si>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</si>
  <si>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</si>
  <si>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</si>
  <si>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</si>
  <si>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</si>
  <si>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</si>
  <si>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</si>
  <si>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</si>
  <si>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</si>
  <si>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</si>
  <si>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</si>
  <si>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</si>
  <si>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</si>
  <si>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</si>
  <si>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</si>
  <si>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</si>
  <si>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</si>
  <si>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</si>
  <si>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</si>
  <si>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</si>
  <si>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</si>
  <si>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</si>
  <si>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</si>
  <si>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</si>
  <si>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</si>
  <si>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</si>
  <si>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</si>
  <si>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</si>
  <si>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</si>
  <si>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</si>
  <si>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</si>
  <si>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</si>
  <si>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</si>
  <si>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</si>
  <si>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</si>
  <si>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</si>
  <si>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</si>
  <si>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</si>
  <si>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</si>
  <si>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</si>
  <si>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</si>
  <si>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</si>
  <si>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</si>
  <si>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</si>
  <si>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</si>
  <si>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</si>
  <si>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</si>
  <si>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</si>
  <si>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</si>
  <si>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</si>
  <si>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</si>
  <si>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</si>
  <si>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</si>
  <si>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</si>
  <si>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</si>
  <si>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</si>
  <si>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</si>
  <si>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</si>
  <si>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</si>
  <si>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</si>
  <si>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</si>
  <si>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</si>
  <si>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</si>
  <si>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</si>
  <si>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</si>
  <si>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</si>
  <si>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</si>
  <si>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</si>
  <si>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</si>
  <si>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</si>
  <si>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</si>
  <si>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</si>
  <si>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</si>
  <si>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</si>
  <si>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</si>
  <si>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</si>
  <si>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</si>
  <si>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</si>
  <si>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</si>
  <si>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</si>
  <si>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</si>
  <si>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</si>
  <si>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</si>
  <si>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</si>
  <si>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</si>
  <si>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</si>
  <si>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</si>
  <si>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</si>
  <si>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</si>
  <si>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</si>
  <si>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</si>
  <si>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</si>
  <si>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</si>
  <si>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</si>
  <si>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</si>
  <si>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</si>
  <si>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</si>
  <si>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</si>
  <si>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</si>
  <si>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</si>
  <si>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</si>
  <si>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</si>
  <si>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</si>
  <si>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</si>
  <si>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</si>
  <si>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</si>
  <si>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</si>
  <si>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</si>
  <si>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</si>
  <si>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</si>
  <si>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</si>
  <si>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</si>
  <si>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</si>
  <si>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</si>
  <si>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</si>
  <si>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</si>
  <si>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</si>
  <si>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</si>
  <si>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</si>
  <si>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</si>
  <si>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</si>
  <si>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</si>
  <si>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</si>
  <si>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</si>
  <si>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</si>
  <si>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</si>
  <si>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</si>
  <si>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</si>
  <si>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</si>
  <si>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</si>
  <si>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</si>
  <si>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</si>
  <si>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</si>
  <si>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</si>
  <si>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</si>
  <si>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</si>
  <si>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</si>
  <si>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</si>
  <si>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</si>
  <si>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</si>
  <si>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</si>
  <si>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</si>
  <si>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</si>
  <si>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</si>
  <si>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</si>
  <si>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</si>
  <si>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</si>
  <si>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</si>
  <si>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</si>
  <si>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</si>
  <si>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</si>
  <si>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</si>
  <si>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</si>
  <si>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</si>
  <si>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</si>
  <si>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</si>
  <si>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</si>
  <si>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</si>
  <si>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</si>
  <si>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</si>
  <si>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</si>
  <si>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</si>
  <si>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</si>
  <si>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</si>
  <si>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</si>
  <si>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</si>
  <si>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</si>
  <si>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</si>
  <si>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</si>
  <si>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</si>
  <si>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</si>
  <si>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</si>
  <si>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</si>
  <si>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</si>
  <si>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</si>
  <si>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</si>
  <si>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</si>
  <si>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</si>
  <si>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</si>
  <si>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</si>
  <si>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</si>
  <si>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</si>
  <si>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</si>
  <si>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</si>
  <si>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</si>
  <si>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</si>
  <si>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</si>
  <si>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</si>
  <si>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</si>
  <si>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</si>
  <si>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</si>
  <si>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</si>
  <si>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</si>
  <si>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</si>
  <si>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</si>
  <si>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</si>
  <si>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</si>
  <si>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</si>
  <si>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</si>
  <si>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</si>
  <si>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</si>
  <si>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</si>
  <si>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</si>
  <si>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</si>
  <si>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</si>
  <si>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</si>
  <si>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</si>
  <si>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</si>
  <si>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</si>
  <si>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</si>
  <si>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</si>
  <si>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</si>
  <si>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</si>
  <si>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</si>
  <si>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</si>
  <si>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</si>
  <si>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</si>
  <si>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</si>
  <si>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</si>
  <si>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</si>
  <si>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</si>
  <si>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</si>
  <si>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</si>
  <si>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</si>
  <si>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</si>
  <si>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</si>
  <si>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</si>
  <si>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</si>
  <si>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</si>
  <si>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</si>
  <si>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</si>
  <si>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</si>
  <si>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</si>
  <si>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</si>
  <si>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</si>
  <si>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</si>
  <si>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</si>
  <si>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</si>
  <si>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</si>
  <si>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</si>
  <si>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</si>
  <si>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</si>
  <si>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</si>
  <si>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</si>
  <si>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</si>
  <si>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</si>
  <si>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</si>
  <si>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</si>
  <si>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</si>
  <si>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</si>
  <si>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</si>
  <si>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</si>
  <si>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</si>
  <si>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</si>
  <si>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</si>
  <si>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</si>
  <si>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</si>
  <si>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</si>
  <si>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</si>
  <si>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</si>
  <si>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</si>
  <si>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</si>
  <si>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</si>
  <si>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</si>
  <si>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</si>
  <si>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</si>
  <si>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</si>
  <si>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</si>
  <si>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</si>
  <si>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</si>
  <si>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</si>
  <si>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</si>
  <si>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</si>
  <si>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</si>
  <si>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</si>
  <si>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</si>
  <si>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</si>
  <si>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</si>
  <si>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</si>
  <si>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</si>
  <si>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</si>
  <si>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</si>
  <si>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</si>
  <si>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</si>
  <si>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</si>
  <si>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</si>
  <si>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</si>
  <si>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</si>
  <si>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</si>
  <si>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</si>
  <si>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</si>
  <si>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</si>
  <si>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</si>
  <si>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</si>
  <si>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</si>
  <si>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</si>
  <si>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</si>
  <si>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</si>
  <si>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</si>
  <si>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</si>
  <si>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</si>
  <si>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</si>
  <si>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</si>
  <si>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</si>
  <si>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</si>
  <si>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</si>
  <si>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</si>
  <si>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</si>
  <si>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</si>
  <si>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</si>
  <si>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</si>
  <si>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</si>
  <si>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</si>
  <si>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</si>
  <si>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</si>
  <si>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</si>
  <si>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</si>
  <si>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</si>
  <si>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</si>
  <si>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</si>
  <si>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</si>
  <si>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</si>
  <si>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</si>
  <si>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</si>
  <si>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</si>
  <si>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</si>
  <si>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</si>
  <si>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</si>
  <si>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</si>
  <si>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</si>
  <si>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</si>
  <si>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</si>
  <si>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</si>
  <si>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</si>
  <si>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</si>
  <si>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</si>
  <si>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</si>
  <si>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</si>
  <si>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</si>
  <si>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</si>
  <si>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</si>
  <si>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</si>
  <si>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</si>
  <si>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</si>
  <si>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</si>
  <si>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</si>
  <si>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</si>
  <si>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</si>
  <si>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</si>
  <si>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</si>
  <si>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</si>
  <si>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</si>
  <si>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</si>
  <si>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</si>
  <si>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</si>
  <si>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</si>
  <si>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</si>
  <si>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</si>
  <si>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</si>
  <si>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</si>
  <si>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</si>
  <si>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</si>
  <si>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</si>
  <si>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</si>
  <si>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</si>
  <si>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</si>
  <si>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</si>
  <si>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</si>
  <si>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</si>
  <si>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</si>
  <si>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</si>
  <si>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</si>
  <si>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</si>
  <si>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</si>
  <si>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</si>
  <si>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</si>
  <si>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</si>
  <si>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</si>
  <si>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</si>
  <si>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</si>
  <si>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</si>
  <si>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</si>
  <si>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</si>
  <si>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</si>
  <si>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</si>
  <si>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</si>
  <si>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</si>
  <si>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</si>
  <si>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</si>
  <si>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</si>
  <si>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</si>
  <si>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</si>
  <si>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</si>
  <si>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</si>
  <si>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</si>
  <si>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</si>
  <si>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</si>
  <si>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</si>
  <si>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</si>
  <si>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</si>
  <si>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</si>
  <si>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</si>
  <si>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</si>
  <si>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</si>
  <si>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</si>
  <si>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</si>
  <si>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</si>
  <si>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</si>
  <si>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</si>
  <si>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</si>
  <si>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</si>
  <si>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</si>
  <si>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</si>
  <si>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</si>
  <si>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</si>
  <si>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</si>
  <si>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</si>
  <si>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</si>
  <si>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</si>
  <si>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</si>
  <si>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</si>
  <si>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</si>
  <si>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</si>
  <si>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</si>
  <si>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</si>
  <si>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</si>
  <si>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</si>
  <si>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</si>
  <si>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</si>
  <si>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</si>
  <si>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</si>
  <si>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</si>
  <si>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</si>
  <si>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</si>
  <si>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</si>
  <si>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</si>
  <si>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</si>
  <si>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</si>
  <si>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</si>
  <si>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</si>
  <si>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</si>
  <si>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</si>
  <si>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</si>
  <si>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</si>
  <si>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</si>
  <si>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</si>
  <si>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</si>
  <si>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</si>
  <si>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</si>
  <si>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</si>
  <si>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</si>
  <si>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</si>
  <si>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</si>
  <si>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</si>
  <si>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</si>
  <si>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</si>
  <si>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</si>
  <si>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</si>
  <si>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</si>
  <si>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</si>
  <si>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</si>
  <si>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</si>
  <si>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</si>
  <si>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</si>
  <si>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</si>
  <si>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</si>
  <si>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</si>
  <si>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</si>
  <si>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</si>
  <si>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</si>
  <si>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</si>
  <si>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</si>
  <si>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</si>
  <si>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</si>
  <si>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</si>
  <si>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</si>
  <si>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</si>
  <si>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</si>
  <si>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</si>
  <si>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</si>
  <si>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</si>
  <si>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</si>
  <si>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</si>
  <si>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</si>
  <si>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</si>
  <si>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</si>
  <si>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</si>
  <si>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</si>
  <si>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</si>
  <si>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</si>
  <si>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</si>
  <si>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</si>
  <si>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</si>
  <si>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</si>
  <si>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</si>
  <si>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</si>
  <si>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</si>
  <si>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</si>
  <si>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</si>
  <si>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</si>
  <si>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</si>
  <si>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</si>
  <si>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</si>
  <si>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</si>
  <si>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</si>
  <si>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</si>
  <si>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</si>
  <si>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</si>
  <si>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</si>
  <si>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</si>
  <si>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</si>
  <si>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</si>
  <si>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</si>
  <si>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</si>
  <si>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</si>
  <si>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</si>
  <si>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</si>
  <si>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</si>
  <si>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</si>
  <si>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</si>
  <si>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</si>
  <si>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</si>
  <si>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</si>
  <si>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</si>
  <si>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</si>
  <si>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</si>
  <si>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</si>
  <si>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</si>
  <si>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</si>
  <si>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</si>
  <si>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</si>
  <si>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</si>
  <si>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</si>
  <si>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</si>
  <si>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</si>
  <si>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</si>
  <si>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</si>
  <si>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</si>
  <si>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</si>
  <si>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</si>
  <si>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</si>
  <si>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</si>
  <si>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</si>
  <si>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</si>
  <si>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</si>
  <si>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</si>
  <si>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</si>
  <si>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</si>
  <si>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</si>
  <si>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</si>
  <si>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</si>
  <si>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</si>
  <si>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</si>
  <si>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</si>
  <si>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</si>
  <si>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</si>
  <si>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</si>
  <si>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</si>
  <si>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</si>
  <si>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</si>
  <si>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</si>
  <si>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</si>
  <si>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</si>
  <si>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</si>
  <si>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</si>
  <si>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</si>
  <si>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</si>
  <si>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</si>
  <si>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</si>
  <si>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</si>
  <si>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</si>
  <si>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</si>
  <si>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</si>
  <si>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</si>
  <si>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</si>
  <si>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</si>
  <si>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</si>
  <si>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</si>
  <si>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</si>
  <si>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</si>
  <si>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</si>
  <si>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</si>
  <si>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</si>
  <si>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</si>
  <si>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</si>
  <si>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</si>
  <si>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</si>
  <si>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</si>
  <si>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</si>
  <si>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</si>
  <si>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</si>
  <si>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</si>
  <si>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</si>
  <si>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</si>
  <si>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</si>
  <si>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</si>
  <si>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</si>
  <si>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</si>
  <si>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</si>
  <si>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</si>
  <si>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</si>
  <si>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</si>
  <si>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</si>
  <si>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</si>
  <si>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</si>
  <si>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</si>
  <si>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</si>
  <si>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</si>
  <si>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</si>
  <si>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</si>
  <si>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</si>
  <si>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</si>
  <si>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</si>
  <si>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</si>
  <si>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</si>
  <si>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</si>
  <si>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</si>
  <si>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</si>
  <si>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</si>
  <si>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</si>
  <si>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</si>
  <si>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</si>
  <si>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</si>
  <si>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</si>
  <si>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</si>
  <si>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</si>
  <si>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</si>
  <si>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</si>
  <si>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</si>
  <si>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</si>
  <si>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</si>
  <si>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</si>
  <si>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</si>
  <si>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</si>
  <si>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</si>
  <si>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</si>
  <si>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</si>
  <si>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</si>
  <si>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</si>
  <si>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</si>
  <si>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</si>
  <si>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</si>
  <si>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</si>
  <si>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</si>
  <si>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</si>
  <si>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</si>
  <si>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</si>
  <si>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</si>
  <si>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</si>
  <si>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</si>
  <si>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</si>
  <si>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</si>
  <si>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</si>
  <si>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</si>
  <si>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</si>
  <si>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</si>
  <si>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</si>
  <si>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</si>
  <si>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</si>
  <si>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</si>
  <si>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</si>
  <si>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</si>
  <si>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</si>
  <si>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</si>
  <si>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</si>
  <si>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</si>
  <si>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</si>
  <si>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</si>
  <si>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</si>
  <si>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</si>
  <si>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</si>
  <si>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</si>
  <si>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</si>
  <si>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</si>
  <si>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</si>
  <si>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</si>
  <si>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</si>
  <si>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</si>
  <si>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</si>
  <si>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</si>
  <si>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</si>
  <si>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</si>
  <si>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</si>
  <si>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</si>
  <si>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</si>
  <si>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</si>
  <si>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</si>
  <si>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</si>
  <si>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</si>
  <si>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</si>
  <si>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</si>
  <si>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</si>
  <si>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</si>
  <si>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</si>
  <si>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</si>
  <si>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</si>
  <si>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</si>
  <si>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</si>
  <si>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</si>
  <si>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</si>
  <si>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</si>
  <si>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</si>
  <si>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</si>
  <si>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</si>
  <si>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</si>
  <si>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</si>
  <si>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</si>
  <si>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</si>
  <si>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</si>
  <si>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</si>
  <si>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</si>
  <si>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</si>
  <si>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</si>
  <si>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</si>
  <si>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</si>
  <si>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</si>
  <si>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</si>
  <si>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</si>
  <si>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</si>
  <si>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</si>
  <si>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</si>
  <si>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</si>
  <si>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</si>
  <si>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</si>
  <si>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</si>
  <si>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</si>
  <si>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</si>
  <si>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</si>
  <si>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</si>
  <si>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</si>
  <si>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</si>
  <si>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</si>
  <si>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</si>
  <si>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</si>
  <si>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</si>
  <si>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</si>
  <si>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</si>
  <si>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</si>
  <si>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</si>
  <si>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</si>
  <si>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</si>
  <si>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</si>
  <si>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</si>
  <si>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</si>
  <si>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</si>
  <si>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</si>
  <si>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</si>
  <si>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</si>
  <si>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</si>
  <si>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</si>
  <si>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</si>
  <si>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</si>
  <si>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</si>
  <si>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</si>
  <si>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</si>
  <si>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</si>
  <si>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</si>
  <si>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</si>
  <si>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</si>
  <si>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</si>
  <si>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</si>
  <si>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</si>
  <si>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</si>
  <si>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</si>
  <si>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</si>
  <si>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</si>
  <si>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</si>
  <si>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</si>
  <si>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</si>
  <si>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</si>
  <si>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</si>
  <si>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</si>
  <si>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</si>
  <si>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</si>
  <si>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</si>
  <si>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</si>
  <si>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</si>
  <si>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</si>
  <si>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</si>
  <si>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</si>
  <si>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</si>
  <si>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</si>
  <si>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</si>
  <si>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</si>
  <si>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</si>
  <si>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</si>
  <si>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</si>
  <si>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</si>
  <si>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</si>
  <si>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</si>
  <si>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</si>
  <si>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</si>
  <si>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</si>
  <si>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</si>
  <si>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</si>
  <si>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</si>
  <si>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</si>
  <si>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</si>
  <si>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</si>
  <si>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</si>
  <si>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</si>
  <si>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</si>
  <si>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</si>
  <si>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</si>
  <si>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</si>
  <si>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</si>
  <si>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</si>
  <si>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</si>
  <si>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</si>
  <si>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</si>
  <si>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</si>
  <si>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</si>
  <si>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</si>
  <si>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</si>
  <si>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</si>
  <si>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</si>
  <si>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</si>
  <si>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</si>
  <si>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</si>
  <si>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</si>
  <si>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</si>
  <si>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</si>
  <si>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</si>
  <si>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</si>
  <si>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</si>
  <si>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</si>
  <si>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</si>
  <si>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</si>
  <si>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</si>
  <si>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</si>
  <si>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</si>
  <si>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</si>
  <si>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</si>
  <si>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</si>
  <si>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</si>
  <si>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</si>
  <si>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</si>
  <si>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</si>
  <si>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</si>
  <si>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</si>
  <si>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</si>
  <si>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</si>
  <si>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</si>
  <si>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</si>
  <si>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</si>
  <si>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</si>
  <si>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</si>
  <si>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</si>
  <si>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</si>
  <si>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</si>
  <si>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</si>
  <si>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</si>
  <si>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</si>
  <si>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</si>
  <si>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</si>
  <si>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</si>
  <si>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</si>
  <si>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</si>
  <si>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</si>
  <si>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</si>
  <si>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</si>
  <si>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</si>
  <si>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</si>
  <si>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</si>
  <si>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</si>
  <si>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</si>
  <si>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</si>
  <si>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</si>
  <si>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</si>
  <si>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</si>
  <si>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</si>
  <si>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</si>
  <si>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</si>
  <si>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</si>
  <si>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</si>
  <si>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</si>
  <si>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</si>
  <si>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</si>
  <si>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</si>
  <si>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</si>
  <si>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</si>
  <si>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</si>
  <si>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</si>
  <si>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</si>
  <si>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</si>
  <si>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</si>
  <si>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</si>
  <si>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</si>
  <si>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</si>
  <si>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</si>
  <si>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</si>
  <si>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</si>
  <si>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</si>
  <si>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</si>
  <si>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</si>
  <si>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</si>
  <si>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</si>
  <si>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</si>
  <si>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</si>
  <si>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</si>
  <si>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</si>
  <si>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</si>
  <si>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</si>
  <si>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</si>
  <si>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</si>
  <si>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</si>
  <si>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</si>
  <si>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</si>
  <si>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</si>
  <si>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</si>
  <si>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</si>
  <si>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</si>
  <si>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</si>
  <si>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</si>
  <si>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</si>
  <si>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</si>
  <si>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</si>
  <si>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</si>
  <si>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</si>
  <si>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</si>
  <si>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</si>
  <si>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</si>
  <si>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</si>
  <si>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</si>
  <si>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</si>
  <si>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</si>
  <si>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</si>
  <si>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</si>
  <si>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</si>
  <si>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</si>
  <si>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</si>
  <si>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</si>
  <si>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</si>
  <si>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</si>
  <si>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</si>
  <si>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</si>
  <si>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</si>
  <si>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</si>
  <si>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</si>
  <si>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</si>
  <si>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</si>
  <si>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</si>
  <si>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</si>
  <si>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</si>
  <si>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</si>
  <si>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</si>
  <si>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</si>
  <si>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</si>
  <si>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</si>
  <si>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</si>
  <si>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</si>
  <si>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</si>
  <si>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</si>
  <si>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</si>
  <si>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</si>
  <si>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</si>
  <si>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</si>
  <si>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</si>
  <si>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</si>
  <si>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</si>
  <si>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</si>
  <si>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</si>
  <si>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</si>
  <si>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</si>
  <si>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</si>
  <si>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</si>
  <si>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</si>
  <si>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</si>
  <si>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</si>
  <si>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</si>
  <si>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</si>
  <si>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</si>
  <si>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</si>
  <si>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</si>
  <si>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</si>
  <si>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</si>
  <si>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</si>
  <si>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</si>
  <si>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</si>
  <si>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</si>
  <si>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</si>
  <si>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</si>
  <si>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</si>
  <si>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</si>
  <si>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</si>
  <si>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</si>
  <si>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</si>
  <si>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</si>
  <si>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</si>
  <si>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</si>
  <si>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</si>
  <si>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</si>
  <si>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</si>
  <si>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</si>
  <si>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</si>
  <si>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</si>
  <si>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</si>
  <si>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</si>
  <si>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</si>
  <si>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</si>
  <si>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</si>
  <si>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</si>
  <si>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</si>
  <si>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</si>
  <si>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</si>
  <si>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</si>
  <si>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</si>
  <si>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</si>
  <si>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</si>
  <si>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</si>
  <si>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</si>
  <si>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</si>
  <si>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</si>
  <si>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</si>
  <si>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</si>
  <si>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</si>
  <si>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</si>
  <si>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</si>
  <si>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</si>
  <si>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</si>
  <si>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</si>
  <si>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</si>
  <si>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</si>
  <si>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</si>
  <si>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</si>
  <si>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</si>
  <si>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</si>
  <si>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</si>
  <si>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</si>
  <si>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</si>
  <si>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</si>
  <si>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</si>
  <si>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</si>
  <si>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</si>
  <si>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</si>
  <si>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</si>
  <si>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</si>
  <si>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</si>
  <si>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</si>
  <si>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</si>
  <si>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</si>
  <si>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</si>
  <si>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</si>
  <si>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</si>
  <si>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</si>
  <si>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</si>
  <si>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</si>
  <si>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</si>
  <si>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</si>
  <si>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</si>
  <si>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</si>
  <si>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</si>
  <si>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</si>
  <si>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</si>
  <si>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</si>
  <si>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</si>
  <si>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</si>
  <si>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</si>
  <si>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</si>
  <si>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</si>
  <si>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</si>
  <si>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</si>
  <si>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</si>
  <si>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</si>
  <si>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</si>
  <si>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</si>
  <si>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</si>
  <si>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</si>
  <si>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</si>
  <si>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</si>
  <si>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</si>
  <si>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</si>
  <si>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</si>
  <si>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</si>
  <si>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</si>
  <si>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</si>
  <si>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</si>
  <si>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</si>
  <si>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</si>
  <si>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</si>
  <si>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</si>
  <si>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</si>
  <si>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</si>
  <si>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</si>
  <si>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</si>
  <si>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</si>
  <si>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</si>
  <si>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</si>
  <si>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</si>
  <si>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</si>
  <si>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</si>
  <si>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</si>
  <si>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</si>
  <si>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</si>
  <si>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</si>
  <si>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</si>
  <si>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</si>
  <si>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</si>
  <si>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</si>
  <si>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</si>
  <si>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</si>
  <si>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</si>
  <si>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</si>
  <si>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</si>
  <si>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</si>
  <si>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</si>
  <si>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</si>
  <si>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</si>
  <si>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</si>
  <si>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</si>
  <si>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</si>
  <si>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</si>
  <si>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</si>
  <si>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</si>
  <si>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</si>
  <si>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</si>
  <si>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</si>
  <si>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</si>
  <si>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</si>
  <si>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</si>
  <si>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</si>
  <si>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</si>
  <si>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</si>
  <si>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</si>
  <si>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</si>
  <si>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</si>
  <si>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</si>
  <si>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</si>
  <si>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</si>
  <si>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</si>
  <si>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</si>
  <si>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</si>
  <si>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</si>
  <si>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</si>
  <si>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</si>
  <si>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</si>
  <si>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</si>
  <si>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</si>
  <si>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</si>
  <si>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</si>
  <si>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</si>
  <si>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</si>
  <si>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</si>
  <si>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</si>
  <si>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</si>
  <si>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</si>
  <si>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</si>
  <si>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</si>
  <si>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</si>
  <si>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</si>
  <si>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</si>
  <si>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</si>
  <si>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</si>
  <si>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</si>
  <si>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</si>
  <si>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</si>
  <si>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</si>
  <si>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</si>
  <si>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</si>
  <si>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</si>
  <si>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</si>
  <si>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</si>
  <si>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</si>
  <si>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</si>
  <si>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</si>
  <si>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</si>
  <si>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</si>
  <si>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</si>
  <si>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</si>
  <si>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</si>
  <si>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</si>
  <si>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</si>
  <si>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</si>
  <si>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</si>
  <si>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</si>
  <si>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</si>
  <si>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</si>
  <si>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</si>
  <si>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</si>
  <si>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</si>
  <si>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</si>
  <si>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</si>
  <si>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</si>
  <si>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</si>
  <si>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</si>
  <si>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</si>
  <si>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</si>
  <si>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</si>
  <si>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</si>
  <si>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</si>
  <si>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</si>
  <si>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</si>
  <si>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</si>
  <si>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</si>
  <si>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</si>
  <si>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</si>
  <si>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</si>
  <si>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</si>
  <si>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</si>
  <si>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</si>
  <si>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</si>
  <si>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</si>
  <si>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</si>
  <si>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</si>
  <si>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</si>
  <si>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</si>
  <si>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</si>
  <si>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</si>
  <si>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</si>
  <si>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</si>
  <si>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</si>
  <si>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</si>
  <si>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</si>
  <si>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</si>
  <si>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</si>
  <si>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</si>
  <si>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</si>
  <si>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</si>
  <si>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</si>
  <si>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</si>
  <si>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</si>
  <si>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</si>
  <si>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</si>
  <si>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</si>
  <si>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</si>
  <si>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</si>
  <si>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</si>
  <si>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</si>
  <si>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</si>
  <si>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</si>
  <si>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</si>
  <si>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</si>
  <si>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</si>
  <si>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</si>
  <si>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</si>
  <si>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</si>
  <si>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</si>
  <si>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</si>
  <si>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</si>
  <si>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</si>
  <si>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</si>
  <si>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</si>
  <si>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</si>
  <si>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</si>
  <si>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</si>
  <si>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</si>
  <si>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</si>
  <si>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</si>
  <si>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</si>
  <si>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</si>
  <si>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</si>
  <si>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</si>
  <si>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</si>
  <si>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</si>
  <si>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</si>
  <si>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</si>
  <si>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</si>
  <si>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</si>
  <si>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</si>
  <si>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</si>
  <si>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</si>
  <si>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</si>
  <si>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</si>
  <si>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</si>
  <si>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</si>
  <si>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</si>
  <si>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</si>
  <si>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</si>
  <si>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</si>
  <si>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</si>
  <si>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</si>
  <si>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</si>
  <si>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</si>
  <si>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</si>
  <si>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</si>
  <si>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</si>
  <si>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</si>
  <si>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</si>
  <si>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</si>
  <si>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</si>
  <si>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</si>
  <si>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</si>
  <si>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</si>
  <si>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</si>
  <si>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</si>
  <si>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</si>
  <si>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</si>
  <si>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</si>
  <si>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</si>
  <si>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</si>
  <si>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</si>
  <si>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</si>
  <si>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</si>
  <si>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</si>
  <si>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</si>
  <si>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</si>
  <si>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</si>
  <si>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</si>
  <si>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</si>
  <si>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</si>
  <si>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</si>
  <si>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</si>
  <si>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</si>
  <si>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</si>
  <si>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</si>
  <si>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</si>
  <si>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</si>
  <si>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</si>
  <si>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</si>
  <si>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</si>
  <si>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</si>
  <si>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</si>
  <si>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</si>
  <si>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</si>
  <si>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</si>
  <si>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</si>
  <si>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</si>
  <si>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</si>
  <si>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</si>
  <si>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</si>
  <si>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</si>
  <si>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</si>
  <si>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</si>
  <si>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</si>
  <si>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</si>
  <si>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</si>
  <si>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</si>
  <si>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</si>
  <si>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</si>
  <si>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</si>
  <si>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</si>
  <si>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</si>
  <si>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</si>
  <si>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</si>
  <si>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</si>
  <si>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</si>
  <si>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</si>
  <si>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</si>
  <si>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</si>
  <si>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</si>
  <si>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</si>
  <si>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</si>
  <si>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</si>
  <si>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</si>
  <si>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</si>
  <si>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</si>
  <si>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</si>
  <si>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</si>
  <si>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</si>
  <si>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</si>
  <si>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</si>
  <si>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</si>
  <si>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</si>
  <si>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</si>
  <si>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</si>
  <si>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</si>
  <si>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</si>
  <si>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</si>
  <si>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</si>
  <si>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</si>
  <si>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</si>
  <si>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</si>
  <si>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</si>
  <si>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</si>
  <si>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</si>
  <si>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</si>
  <si>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</si>
  <si>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</si>
  <si>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</si>
  <si>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</si>
  <si>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</si>
  <si>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</si>
  <si>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</si>
  <si>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</si>
  <si>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</si>
  <si>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</si>
  <si>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</si>
  <si>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</si>
  <si>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</si>
  <si>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</si>
  <si>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</si>
  <si>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</si>
  <si>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</si>
  <si>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</si>
  <si>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</si>
  <si>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</si>
  <si>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</si>
  <si>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</si>
  <si>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</si>
  <si>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</si>
  <si>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</si>
  <si>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</si>
  <si>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</si>
  <si>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</si>
  <si>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</si>
  <si>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</si>
  <si>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</si>
  <si>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</si>
  <si>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</si>
  <si>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</si>
  <si>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</si>
  <si>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</si>
  <si>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</si>
  <si>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</si>
  <si>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</si>
  <si>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</si>
  <si>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</si>
  <si>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</si>
  <si>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</si>
  <si>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</si>
  <si>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</si>
  <si>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</si>
  <si>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</si>
  <si>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</si>
  <si>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</si>
  <si>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</si>
  <si>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</si>
  <si>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</si>
  <si>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</si>
  <si>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</si>
  <si>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</si>
  <si>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</si>
  <si>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</si>
  <si>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</si>
  <si>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</si>
  <si>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</si>
  <si>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</si>
  <si>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</si>
  <si>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</si>
  <si>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</si>
  <si>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</si>
  <si>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</si>
  <si>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</si>
  <si>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</si>
  <si>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</si>
  <si>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</si>
  <si>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</si>
  <si>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</si>
  <si>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</si>
  <si>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</si>
  <si>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</si>
  <si>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</si>
  <si>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</si>
  <si>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</si>
  <si>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</si>
  <si>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</si>
  <si>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</si>
  <si>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</si>
  <si>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</si>
  <si>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</si>
  <si>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</si>
  <si>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</si>
  <si>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</si>
  <si>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</si>
  <si>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</si>
  <si>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</si>
  <si>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</si>
  <si>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</si>
  <si>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</si>
  <si>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</si>
  <si>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</si>
  <si>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</si>
  <si>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</si>
  <si>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</si>
  <si>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</si>
  <si>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</si>
  <si>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</si>
  <si>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</si>
  <si>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</si>
  <si>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</si>
  <si>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</si>
  <si>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</si>
  <si>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</si>
  <si>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</si>
  <si>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</si>
  <si>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</si>
  <si>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</si>
  <si>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</si>
  <si>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</si>
  <si>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</si>
  <si>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</si>
  <si>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</si>
  <si>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</si>
  <si>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</si>
  <si>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</si>
  <si>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</si>
  <si>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</si>
  <si>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</si>
  <si>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</si>
  <si>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</si>
  <si>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</si>
  <si>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</si>
  <si>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</si>
  <si>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</si>
  <si>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</si>
  <si>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</si>
  <si>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</si>
  <si>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</si>
  <si>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</si>
  <si>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</si>
  <si>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</si>
  <si>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</si>
  <si>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</si>
  <si>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</si>
  <si>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</si>
  <si>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</si>
  <si>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</si>
  <si>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</si>
  <si>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</si>
  <si>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</si>
  <si>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</si>
  <si>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</si>
  <si>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</si>
  <si>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</si>
  <si>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</si>
  <si>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</si>
  <si>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</si>
  <si>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</si>
  <si>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</si>
  <si>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</si>
  <si>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</si>
  <si>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</si>
  <si>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</si>
  <si>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</si>
  <si>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</si>
  <si>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</si>
  <si>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</si>
  <si>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</si>
  <si>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</si>
  <si>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</si>
  <si>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</si>
  <si>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</si>
  <si>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</si>
  <si>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</si>
  <si>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</si>
  <si>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</si>
  <si>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</si>
  <si>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</si>
  <si>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</si>
  <si>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</si>
  <si>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</si>
  <si>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</si>
  <si>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</si>
  <si>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</si>
  <si>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</si>
  <si>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</si>
  <si>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</si>
  <si>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</si>
  <si>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</si>
  <si>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</si>
  <si>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</si>
  <si>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</si>
  <si>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</si>
  <si>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</si>
  <si>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</si>
  <si>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</si>
  <si>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</si>
  <si>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</si>
  <si>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</si>
  <si>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</si>
  <si>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</si>
  <si>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</si>
  <si>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</si>
  <si>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</si>
  <si>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</si>
  <si>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</si>
  <si>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</si>
  <si>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</si>
  <si>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</si>
  <si>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</si>
  <si>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</si>
  <si>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</si>
  <si>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</si>
  <si>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</si>
  <si>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</si>
  <si>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</si>
  <si>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</si>
  <si>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</si>
  <si>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</si>
  <si>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</si>
  <si>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</si>
  <si>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</si>
  <si>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</si>
  <si>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</si>
  <si>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</si>
  <si>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</si>
  <si>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</si>
  <si>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</si>
  <si>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</si>
  <si>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</si>
  <si>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</si>
  <si>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</si>
  <si>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</si>
  <si>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</si>
  <si>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</si>
  <si>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</si>
  <si>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</si>
  <si>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</si>
  <si>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</si>
  <si>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</si>
  <si>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</si>
  <si>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</si>
  <si>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</si>
  <si>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</si>
  <si>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</si>
  <si>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</si>
  <si>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</si>
  <si>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</si>
  <si>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</si>
  <si>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</si>
  <si>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</si>
  <si>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</si>
  <si>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</si>
  <si>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</si>
  <si>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</si>
  <si>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</si>
  <si>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</si>
  <si>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</si>
  <si>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</si>
  <si>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</si>
  <si>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</si>
  <si>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</si>
  <si>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</si>
  <si>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</si>
  <si>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</si>
  <si>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</si>
  <si>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</si>
  <si>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</si>
  <si>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</si>
  <si>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</si>
  <si>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</si>
  <si>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</si>
  <si>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</si>
  <si>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</si>
  <si>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</si>
  <si>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</si>
  <si>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</si>
  <si>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</si>
  <si>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</si>
  <si>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</si>
  <si>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</si>
  <si>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</si>
  <si>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</si>
  <si>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</si>
  <si>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</si>
  <si>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</si>
  <si>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</si>
  <si>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</si>
  <si>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</si>
  <si>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</si>
  <si>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</si>
  <si>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</si>
  <si>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</si>
  <si>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</si>
  <si>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</si>
  <si>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</si>
  <si>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</si>
  <si>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</si>
  <si>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</si>
  <si>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</si>
  <si>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</si>
  <si>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</si>
  <si>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</si>
  <si>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</si>
  <si>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</si>
  <si>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</si>
  <si>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</si>
  <si>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</si>
  <si>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</si>
  <si>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</si>
  <si>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</si>
  <si>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</si>
  <si>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</si>
  <si>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</si>
  <si>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</si>
  <si>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</si>
  <si>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</si>
  <si>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</si>
  <si>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</si>
  <si>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</si>
  <si>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</si>
  <si>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</si>
  <si>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</si>
  <si>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</si>
  <si>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</si>
  <si>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</si>
  <si>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</si>
  <si>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</si>
  <si>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</si>
  <si>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</si>
  <si>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</si>
  <si>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</si>
  <si>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</si>
  <si>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</si>
  <si>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</si>
  <si>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</si>
  <si>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</si>
  <si>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</si>
  <si>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</si>
  <si>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</si>
  <si>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</si>
  <si>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</si>
  <si>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</si>
  <si>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</si>
  <si>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</si>
  <si>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</si>
  <si>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</si>
  <si>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</si>
  <si>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</si>
  <si>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</si>
  <si>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</si>
  <si>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</si>
  <si>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</si>
  <si>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</si>
  <si>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</si>
  <si>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</si>
  <si>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</si>
  <si>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</si>
  <si>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</si>
  <si>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</si>
  <si>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</si>
  <si>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</si>
  <si>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</si>
  <si>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</si>
  <si>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</si>
  <si>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</si>
  <si>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</si>
  <si>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</si>
  <si>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</si>
  <si>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</si>
  <si>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</si>
  <si>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</si>
  <si>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</si>
  <si>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</si>
  <si>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</si>
  <si>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</si>
  <si>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</si>
  <si>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</si>
  <si>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</si>
  <si>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</si>
  <si>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</si>
  <si>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</si>
  <si>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</si>
  <si>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</si>
  <si>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</si>
  <si>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</si>
  <si>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</si>
  <si>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</si>
  <si>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</si>
  <si>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</si>
  <si>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</si>
  <si>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</si>
  <si>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</si>
  <si>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</si>
  <si>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</si>
  <si>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</si>
  <si>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</si>
  <si>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</si>
  <si>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</si>
  <si>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</si>
  <si>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</si>
  <si>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</si>
  <si>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</si>
  <si>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</si>
  <si>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</si>
  <si>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</si>
  <si>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</si>
  <si>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</si>
  <si>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</si>
  <si>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</si>
  <si>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</si>
  <si>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</si>
  <si>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</si>
  <si>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</si>
  <si>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</si>
  <si>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</si>
  <si>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</si>
  <si>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</si>
  <si>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</si>
  <si>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</si>
  <si>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</si>
  <si>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</si>
  <si>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</si>
  <si>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</si>
  <si>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</si>
  <si>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</si>
  <si>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</si>
  <si>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</si>
  <si>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</si>
  <si>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</si>
  <si>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</si>
  <si>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</si>
  <si>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</si>
  <si>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</si>
  <si>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</si>
  <si>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</si>
  <si>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</si>
  <si>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</si>
  <si>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</si>
  <si>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</si>
  <si>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</si>
  <si>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</si>
  <si>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</si>
  <si>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</si>
  <si>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</si>
  <si>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</si>
  <si>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</si>
  <si>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</si>
  <si>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</si>
  <si>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</si>
  <si>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</si>
  <si>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</si>
  <si>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</si>
  <si>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</si>
  <si>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</si>
  <si>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</si>
  <si>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</si>
  <si>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</si>
  <si>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</si>
  <si>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</si>
  <si>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</si>
  <si>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</si>
  <si>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</si>
  <si>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</si>
  <si>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</si>
  <si>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</si>
  <si>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</si>
  <si>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</si>
  <si>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</si>
  <si>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</si>
  <si>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</si>
  <si>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</si>
  <si>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</si>
  <si>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</si>
  <si>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</si>
  <si>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</si>
  <si>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</si>
  <si>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</si>
  <si>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</si>
  <si>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</si>
  <si>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</si>
  <si>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</si>
  <si>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</si>
  <si>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</si>
  <si>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</si>
  <si>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</si>
  <si>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</si>
  <si>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</si>
  <si>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</si>
  <si>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</si>
  <si>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</si>
  <si>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</si>
  <si>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</si>
  <si>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</si>
  <si>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</si>
  <si>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</si>
  <si>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</si>
  <si>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</si>
  <si>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</si>
  <si>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</si>
  <si>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</si>
  <si>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</si>
  <si>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</si>
  <si>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</si>
  <si>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</si>
  <si>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</si>
  <si>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</si>
  <si>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</si>
  <si>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</si>
  <si>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</si>
  <si>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</si>
  <si>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</si>
  <si>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</si>
  <si>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</si>
  <si>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</si>
  <si>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</si>
  <si>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</si>
  <si>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</si>
  <si>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</si>
  <si>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</si>
  <si>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</si>
  <si>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</si>
  <si>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</si>
  <si>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</si>
  <si>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</si>
  <si>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</si>
  <si>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</si>
  <si>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</si>
  <si>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</si>
  <si>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</si>
  <si>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</si>
  <si>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</si>
  <si>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</si>
  <si>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</si>
  <si>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</si>
  <si>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</si>
  <si>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</si>
  <si>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</si>
  <si>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</si>
  <si>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</si>
  <si>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</si>
  <si>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</si>
  <si>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</si>
  <si>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</si>
  <si>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</si>
  <si>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</si>
  <si>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</si>
  <si>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</si>
  <si>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</si>
  <si>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</si>
  <si>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</si>
  <si>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</si>
  <si>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</si>
  <si>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</si>
  <si>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</si>
  <si>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</si>
  <si>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</si>
  <si>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</si>
  <si>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</si>
  <si>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</si>
  <si>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</si>
  <si>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</si>
  <si>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</si>
  <si>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</si>
  <si>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</si>
  <si>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</si>
  <si>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</si>
  <si>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</si>
  <si>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</si>
  <si>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</si>
  <si>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</si>
  <si>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</si>
  <si>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</si>
  <si>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</si>
  <si>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</si>
  <si>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</si>
  <si>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</si>
  <si>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</si>
  <si>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</si>
  <si>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</si>
  <si>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</si>
  <si>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</si>
  <si>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</si>
  <si>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</si>
  <si>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</si>
  <si>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</si>
  <si>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</si>
  <si>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</si>
  <si>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</si>
  <si>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</si>
  <si>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</si>
  <si>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</si>
  <si>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</si>
  <si>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</si>
  <si>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</si>
  <si>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</si>
  <si>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</si>
  <si>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</si>
  <si>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</si>
  <si>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</si>
  <si>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</si>
  <si>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</si>
  <si>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</si>
  <si>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</si>
  <si>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</si>
  <si>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</si>
  <si>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</si>
  <si>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</si>
  <si>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</si>
  <si>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</si>
  <si>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</si>
  <si>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</si>
  <si>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</si>
  <si>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</si>
  <si>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</si>
  <si>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</si>
  <si>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</si>
  <si>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</si>
  <si>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</si>
  <si>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</si>
  <si>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</si>
  <si>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</si>
  <si>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</si>
  <si>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</si>
  <si>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</si>
  <si>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</si>
  <si>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</si>
  <si>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</si>
  <si>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</si>
  <si>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</si>
  <si>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</si>
  <si>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</si>
  <si>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</si>
  <si>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</si>
  <si>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</si>
  <si>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</si>
  <si>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</si>
  <si>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</si>
  <si>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</si>
  <si>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</si>
  <si>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</si>
  <si>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</si>
  <si>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</si>
  <si>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</si>
  <si>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</si>
  <si>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</si>
  <si>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</si>
  <si>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</si>
  <si>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</si>
  <si>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</si>
  <si>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</si>
  <si>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</si>
  <si>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</si>
  <si>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</si>
  <si>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</si>
  <si>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</si>
  <si>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</si>
  <si>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</si>
  <si>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</si>
  <si>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</si>
  <si>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</si>
  <si>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</si>
  <si>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</si>
  <si>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</si>
  <si>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</si>
  <si>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</si>
  <si>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</si>
  <si>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</si>
  <si>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</si>
  <si>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</si>
  <si>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</si>
  <si>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</si>
  <si>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</si>
  <si>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</si>
  <si>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</si>
  <si>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</si>
  <si>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</si>
  <si>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</si>
  <si>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</si>
  <si>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</si>
  <si>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</si>
  <si>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</si>
  <si>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</si>
  <si>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</si>
  <si>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</si>
  <si>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</si>
  <si>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</si>
  <si>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</si>
  <si>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</si>
  <si>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</si>
  <si>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</si>
  <si>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</si>
  <si>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</si>
  <si>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</si>
  <si>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</si>
  <si>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</si>
  <si>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</si>
  <si>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</si>
  <si>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</si>
  <si>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</si>
  <si>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</si>
  <si>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</si>
  <si>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</si>
  <si>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</si>
  <si>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</si>
  <si>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</si>
  <si>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</si>
  <si>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</si>
  <si>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</si>
  <si>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</si>
  <si>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</si>
  <si>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</si>
  <si>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</si>
  <si>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</si>
  <si>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</si>
  <si>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</si>
  <si>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</si>
  <si>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</si>
  <si>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</si>
  <si>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</si>
  <si>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</si>
  <si>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</si>
  <si>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</si>
  <si>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</si>
  <si>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</si>
  <si>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</si>
  <si>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</si>
  <si>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</si>
  <si>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</si>
  <si>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</si>
  <si>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</si>
  <si>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</si>
  <si>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</si>
  <si>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</si>
  <si>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</si>
  <si>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</si>
  <si>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</si>
  <si>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</si>
  <si>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</si>
  <si>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</si>
  <si>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</si>
  <si>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</si>
  <si>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</si>
  <si>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</si>
  <si>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</si>
  <si>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</si>
  <si>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</si>
  <si>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</si>
  <si>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</si>
  <si>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</si>
  <si>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</si>
  <si>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</si>
  <si>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</si>
  <si>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</si>
  <si>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</si>
  <si>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</si>
  <si>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</si>
  <si>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</si>
  <si>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</si>
  <si>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</si>
  <si>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</si>
  <si>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</si>
  <si>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</si>
  <si>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</si>
  <si>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</si>
  <si>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</si>
  <si>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</si>
  <si>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</si>
  <si>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</si>
  <si>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</si>
  <si>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</si>
  <si>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</si>
  <si>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</si>
  <si>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</si>
  <si>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</si>
  <si>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</si>
  <si>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</si>
  <si>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</si>
  <si>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</si>
  <si>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</si>
  <si>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</si>
  <si>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</si>
  <si>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</si>
  <si>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</si>
  <si>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</si>
  <si>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</si>
  <si>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</si>
  <si>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</si>
  <si>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</si>
  <si>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</si>
  <si>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</si>
  <si>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</si>
  <si>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</si>
  <si>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</si>
  <si>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</si>
  <si>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</si>
  <si>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</si>
  <si>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</si>
  <si>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</si>
  <si>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</si>
  <si>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</si>
  <si>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</si>
  <si>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</si>
  <si>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</si>
  <si>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</si>
  <si>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</si>
  <si>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</si>
  <si>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</si>
  <si>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</si>
  <si>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</si>
  <si>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</si>
  <si>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</si>
  <si>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</si>
  <si>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</si>
  <si>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</si>
  <si>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</si>
  <si>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</si>
  <si>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</si>
  <si>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</si>
  <si>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</si>
  <si>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</si>
  <si>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</si>
  <si>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</si>
  <si>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</si>
  <si>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</si>
  <si>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</si>
  <si>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</si>
  <si>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</si>
  <si>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</si>
  <si>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</si>
  <si>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</si>
  <si>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</si>
  <si>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</si>
  <si>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</si>
  <si>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</si>
  <si>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</si>
  <si>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</si>
  <si>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</si>
  <si>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</si>
  <si>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</si>
  <si>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</si>
  <si>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</si>
  <si>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</si>
  <si>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</si>
  <si>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</si>
  <si>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</si>
  <si>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</si>
  <si>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</si>
  <si>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</si>
  <si>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</si>
  <si>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</si>
  <si>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</si>
  <si>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</si>
  <si>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</si>
  <si>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</si>
  <si>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</si>
  <si>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</si>
  <si>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</si>
  <si>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</si>
  <si>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</si>
  <si>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</si>
  <si>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</si>
  <si>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</si>
  <si>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</si>
  <si>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</si>
  <si>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</si>
  <si>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</si>
  <si>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</si>
  <si>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</si>
  <si>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</si>
  <si>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</si>
  <si>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</si>
  <si>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</si>
  <si>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</si>
  <si>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</si>
  <si>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</si>
  <si>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</si>
  <si>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</si>
  <si>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</si>
  <si>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</si>
  <si>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</si>
  <si>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</si>
  <si>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</si>
  <si>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</si>
  <si>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</si>
  <si>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</si>
  <si>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</si>
  <si>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</si>
  <si>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</si>
  <si>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</si>
  <si>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</si>
  <si>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</si>
  <si>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</si>
  <si>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</si>
  <si>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</si>
  <si>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</si>
  <si>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</si>
  <si>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</si>
  <si>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</si>
  <si>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</si>
  <si>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</si>
  <si>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</si>
  <si>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</si>
  <si>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</si>
  <si>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</si>
  <si>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</si>
  <si>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</si>
  <si>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</si>
  <si>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</si>
  <si>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</si>
  <si>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</si>
  <si>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</si>
  <si>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</si>
  <si>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</si>
  <si>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</si>
  <si>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</si>
  <si>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</si>
  <si>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</si>
  <si>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</si>
  <si>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</si>
  <si>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</si>
  <si>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</si>
  <si>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</si>
  <si>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</si>
  <si>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</si>
  <si>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</si>
  <si>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</si>
  <si>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</si>
  <si>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</si>
  <si>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</si>
  <si>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</si>
  <si>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</si>
  <si>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</si>
  <si>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</si>
  <si>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</si>
  <si>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</si>
  <si>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</si>
  <si>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</si>
  <si>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</si>
  <si>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</si>
  <si>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</si>
  <si>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</si>
  <si>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</si>
  <si>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</si>
  <si>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</si>
  <si>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</si>
  <si>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</si>
  <si>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</si>
  <si>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</si>
  <si>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</si>
  <si>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</si>
  <si>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</si>
  <si>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</si>
  <si>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</si>
  <si>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</si>
  <si>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</si>
  <si>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</si>
  <si>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</si>
  <si>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</si>
  <si>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</si>
  <si>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</si>
  <si>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</si>
  <si>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</si>
  <si>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</si>
  <si>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</si>
  <si>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</si>
  <si>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</si>
  <si>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</si>
  <si>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</si>
  <si>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</si>
  <si>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</si>
  <si>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</si>
  <si>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</si>
  <si>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</si>
  <si>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</si>
  <si>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</si>
  <si>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</si>
  <si>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</si>
  <si>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</si>
  <si>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</si>
  <si>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</si>
  <si>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</si>
  <si>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</si>
  <si>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</si>
  <si>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</si>
  <si>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</si>
  <si>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</si>
  <si>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</si>
  <si>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</si>
  <si>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</si>
  <si>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</si>
  <si>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</si>
  <si>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</si>
  <si>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</si>
  <si>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</si>
  <si>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</si>
  <si>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</si>
  <si>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</si>
  <si>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</si>
  <si>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</si>
  <si>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</si>
  <si>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</si>
  <si>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</si>
  <si>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</si>
  <si>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</si>
  <si>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</si>
  <si>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</si>
  <si>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</si>
  <si>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</si>
  <si>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</si>
  <si>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</si>
  <si>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</si>
  <si>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</si>
  <si>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</si>
  <si>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</si>
  <si>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</si>
  <si>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</si>
  <si>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</si>
  <si>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</si>
  <si>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</si>
  <si>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</si>
  <si>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</si>
  <si>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</si>
  <si>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</si>
  <si>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</si>
  <si>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</si>
  <si>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</si>
  <si>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</si>
  <si>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</si>
  <si>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</si>
  <si>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</si>
  <si>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</si>
  <si>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</si>
  <si>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</si>
  <si>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</si>
  <si>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</si>
  <si>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</si>
  <si>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</si>
  <si>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</si>
  <si>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</si>
  <si>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</si>
  <si>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</si>
  <si>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</si>
  <si>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</si>
  <si>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</si>
  <si>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</si>
  <si>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</si>
  <si>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</si>
  <si>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</si>
  <si>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</si>
  <si>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</si>
  <si>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</si>
  <si>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</si>
  <si>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</si>
  <si>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</si>
  <si>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</si>
  <si>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</si>
  <si>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</si>
  <si>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</si>
  <si>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</si>
  <si>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</si>
  <si>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</si>
  <si>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</si>
  <si>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</si>
  <si>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</si>
  <si>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</si>
  <si>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</si>
  <si>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</si>
  <si>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</si>
  <si>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</si>
  <si>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</si>
  <si>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</si>
  <si>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</si>
  <si>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</si>
  <si>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</si>
  <si>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</si>
  <si>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</si>
  <si>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</si>
  <si>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</si>
  <si>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</si>
  <si>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</si>
  <si>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</si>
  <si>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</si>
  <si>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</si>
  <si>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</si>
  <si>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</si>
  <si>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</si>
  <si>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</si>
  <si>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</si>
  <si>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</si>
  <si>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</si>
  <si>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</si>
  <si>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</si>
  <si>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</si>
  <si>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</si>
  <si>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</si>
  <si>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</si>
  <si>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</si>
  <si>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</si>
  <si>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</si>
  <si>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</si>
  <si>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</si>
  <si>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</si>
  <si>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</si>
  <si>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</si>
  <si>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</si>
  <si>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</si>
  <si>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</si>
  <si>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</si>
  <si>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</si>
  <si>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</si>
  <si>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</si>
  <si>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</si>
  <si>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</si>
  <si>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</si>
  <si>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</si>
  <si>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</si>
  <si>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</si>
  <si>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</si>
  <si>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</si>
  <si>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</si>
  <si>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</si>
  <si>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</si>
  <si>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</si>
  <si>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</si>
  <si>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</si>
  <si>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</si>
  <si>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</si>
  <si>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</si>
  <si>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</si>
  <si>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</si>
  <si>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</si>
  <si>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</si>
  <si>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</si>
  <si>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</si>
  <si>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</si>
  <si>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</si>
  <si>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</si>
  <si>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</si>
  <si>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</si>
  <si>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</si>
  <si>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</si>
  <si>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</si>
  <si>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</si>
  <si>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</si>
  <si>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</si>
  <si>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</si>
  <si>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</si>
  <si>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</si>
  <si>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</si>
  <si>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</si>
  <si>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</si>
  <si>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</si>
  <si>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</si>
  <si>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</si>
  <si>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</si>
  <si>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</si>
  <si>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</si>
  <si>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</si>
  <si>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</si>
  <si>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</si>
  <si>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</si>
  <si>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</si>
  <si>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</si>
  <si>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</si>
  <si>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</si>
  <si>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</si>
  <si>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</si>
  <si>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</si>
  <si>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</si>
  <si>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</si>
  <si>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</si>
  <si>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</si>
  <si>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</si>
  <si>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</si>
  <si>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</si>
  <si>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</si>
  <si>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</si>
  <si>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</si>
  <si>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</si>
  <si>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</si>
  <si>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</si>
  <si>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</si>
  <si>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</si>
  <si>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</si>
  <si>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</si>
  <si>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</si>
  <si>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</si>
  <si>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</si>
  <si>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</si>
  <si>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</si>
  <si>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</si>
  <si>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</si>
  <si>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</si>
  <si>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</si>
  <si>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</si>
  <si>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</si>
  <si>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</si>
  <si>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</si>
  <si>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</si>
  <si>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</si>
  <si>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</si>
  <si>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</si>
  <si>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</si>
  <si>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</si>
  <si>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</si>
  <si>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</si>
  <si>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</si>
  <si>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</si>
  <si>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</si>
  <si>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</si>
  <si>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</si>
  <si>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</si>
  <si>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</si>
  <si>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</si>
  <si>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</si>
  <si>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</si>
  <si>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</si>
  <si>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</si>
  <si>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</si>
  <si>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</si>
  <si>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</si>
  <si>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</si>
  <si>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</si>
  <si>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</si>
  <si>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</si>
  <si>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</si>
  <si>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</si>
  <si>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</si>
  <si>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</si>
  <si>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</si>
  <si>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</si>
  <si>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</si>
  <si>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</si>
  <si>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</si>
  <si>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</si>
  <si>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</si>
  <si>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</si>
  <si>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</si>
  <si>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</si>
  <si>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</si>
  <si>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</si>
  <si>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</si>
  <si>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</si>
  <si>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</si>
  <si>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</si>
  <si>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</si>
  <si>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</si>
  <si>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</si>
  <si>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</si>
  <si>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</si>
  <si>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</si>
  <si>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</si>
  <si>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</si>
  <si>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</si>
  <si>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</si>
  <si>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</si>
  <si>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</si>
  <si>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</si>
  <si>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</si>
  <si>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</si>
  <si>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</si>
  <si>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</si>
  <si>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</si>
  <si>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</si>
  <si>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</si>
  <si>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</si>
  <si>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</si>
  <si>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</si>
  <si>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</si>
  <si>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</si>
  <si>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</si>
  <si>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</si>
  <si>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</si>
  <si>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</si>
  <si>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</si>
  <si>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</si>
  <si>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</si>
  <si>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</si>
  <si>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</si>
  <si>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</si>
  <si>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</si>
  <si>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</si>
  <si>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</si>
  <si>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</si>
  <si>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</si>
  <si>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</si>
  <si>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</si>
  <si>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</si>
  <si>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</si>
  <si>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</si>
  <si>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</si>
  <si>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</si>
  <si>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</si>
  <si>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</si>
  <si>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</si>
  <si>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</si>
  <si>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</si>
  <si>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</si>
  <si>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</si>
  <si>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</si>
  <si>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</si>
  <si>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</si>
  <si>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</si>
  <si>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</si>
  <si>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</si>
  <si>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</si>
  <si>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</si>
  <si>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</si>
  <si>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</si>
  <si>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</si>
  <si>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</si>
  <si>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</si>
  <si>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</si>
  <si>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</si>
  <si>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</si>
  <si>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</si>
  <si>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</si>
  <si>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</si>
  <si>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</si>
  <si>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</si>
  <si>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</si>
  <si>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</si>
  <si>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</si>
  <si>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</si>
  <si>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</si>
  <si>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</si>
  <si>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</si>
  <si>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</si>
  <si>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</si>
  <si>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</si>
  <si>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</si>
  <si>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</si>
  <si>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</si>
  <si>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</si>
  <si>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</si>
  <si>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</si>
  <si>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</si>
  <si>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</si>
  <si>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</si>
  <si>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</si>
  <si>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</si>
  <si>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</si>
  <si>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</si>
  <si>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</si>
  <si>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</si>
  <si>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</si>
  <si>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</si>
  <si>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</si>
  <si>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</si>
  <si>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</si>
  <si>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</si>
  <si>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</si>
  <si>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</si>
  <si>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</si>
  <si>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</si>
  <si>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</si>
  <si>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</si>
  <si>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</si>
  <si>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</si>
  <si>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</si>
  <si>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</si>
  <si>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</si>
  <si>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</si>
  <si>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</si>
  <si>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</si>
  <si>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</si>
  <si>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</si>
  <si>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</si>
  <si>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</si>
  <si>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</si>
  <si>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</si>
  <si>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</si>
  <si>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</si>
  <si>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</si>
  <si>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</si>
  <si>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</si>
  <si>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</si>
  <si>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</si>
  <si>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</si>
  <si>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</si>
  <si>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</si>
  <si>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</si>
  <si>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</si>
  <si>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</si>
  <si>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</si>
  <si>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</si>
  <si>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</si>
  <si>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</si>
  <si>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</si>
  <si>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</si>
  <si>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</si>
  <si>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</si>
  <si>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</si>
  <si>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</si>
  <si>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</si>
  <si>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</si>
  <si>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</si>
  <si>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</si>
  <si>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</si>
  <si>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</si>
  <si>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</si>
  <si>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</si>
  <si>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</si>
  <si>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</si>
  <si>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</si>
  <si>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</si>
  <si>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</si>
  <si>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</si>
  <si>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</si>
  <si>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</si>
  <si>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</si>
  <si>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</si>
  <si>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</si>
  <si>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</si>
  <si>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</si>
  <si>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</si>
  <si>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</si>
  <si>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</si>
  <si>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</si>
  <si>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</si>
  <si>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</si>
  <si>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</si>
  <si>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</si>
  <si>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</si>
  <si>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</si>
  <si>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</si>
  <si>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</si>
  <si>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</si>
  <si>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</si>
  <si>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</si>
  <si>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</si>
  <si>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</si>
  <si>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</si>
  <si>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</si>
  <si>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</si>
  <si>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</si>
  <si>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</si>
  <si>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</si>
  <si>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</si>
  <si>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</si>
  <si>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</si>
  <si>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</si>
  <si>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</si>
  <si>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</si>
  <si>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</si>
  <si>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</si>
  <si>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</si>
  <si>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</si>
  <si>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</si>
  <si>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</si>
  <si>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</si>
  <si>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</si>
  <si>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</si>
  <si>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</si>
  <si>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</si>
  <si>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</si>
  <si>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</si>
  <si>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</si>
  <si>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</si>
  <si>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</si>
  <si>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</si>
  <si>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</si>
  <si>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</si>
  <si>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</si>
  <si>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</si>
  <si>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</si>
  <si>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</si>
  <si>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</si>
  <si>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</si>
  <si>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</si>
  <si>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</si>
  <si>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</si>
  <si>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</si>
  <si>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</si>
  <si>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</si>
  <si>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</si>
  <si>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</si>
  <si>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</si>
  <si>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</si>
  <si>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</si>
  <si>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</si>
  <si>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</si>
  <si>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</si>
  <si>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</si>
  <si>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</si>
  <si>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</si>
  <si>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</si>
  <si>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</si>
  <si>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</si>
  <si>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</si>
  <si>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</si>
  <si>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</si>
  <si>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</si>
  <si>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</si>
  <si>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</si>
  <si>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</si>
  <si>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</si>
  <si>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</si>
  <si>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</si>
  <si>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</si>
  <si>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</si>
  <si>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</si>
  <si>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</si>
  <si>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</si>
  <si>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</si>
  <si>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</si>
  <si>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</si>
  <si>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</si>
  <si>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</si>
  <si>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</si>
  <si>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</si>
  <si>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</si>
  <si>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</si>
  <si>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</si>
  <si>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</si>
  <si>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</si>
  <si>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</si>
  <si>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</si>
  <si>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</si>
  <si>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</si>
  <si>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</si>
  <si>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</si>
  <si>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</si>
  <si>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</si>
  <si>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</si>
  <si>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</si>
  <si>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</si>
  <si>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</si>
  <si>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</si>
  <si>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</si>
  <si>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</si>
  <si>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</si>
  <si>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</si>
  <si>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</si>
  <si>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</si>
  <si>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</si>
  <si>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</si>
  <si>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</si>
  <si>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</si>
  <si>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</si>
  <si>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</si>
  <si>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</si>
  <si>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</si>
  <si>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</si>
  <si>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</si>
  <si>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</si>
  <si>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</si>
  <si>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</si>
  <si>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</si>
  <si>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</si>
  <si>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</si>
  <si>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</si>
  <si>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</si>
  <si>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</si>
  <si>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</si>
  <si>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</si>
  <si>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</si>
  <si>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</si>
  <si>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</si>
  <si>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</si>
  <si>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</si>
  <si>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</si>
  <si>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</si>
  <si>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</si>
  <si>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</si>
  <si>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</si>
  <si>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</si>
  <si>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</si>
  <si>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</si>
  <si>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</si>
  <si>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</si>
  <si>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</si>
  <si>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</si>
  <si>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</si>
  <si>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</si>
  <si>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</si>
  <si>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</si>
  <si>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</si>
  <si>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</si>
  <si>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</si>
  <si>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</si>
  <si>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</si>
  <si>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</si>
  <si>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</si>
  <si>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</si>
  <si>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</si>
  <si>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</si>
  <si>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</si>
  <si>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</si>
  <si>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</si>
  <si>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</si>
  <si>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</si>
  <si>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</si>
  <si>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</si>
  <si>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</si>
  <si>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</si>
  <si>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</si>
  <si>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</si>
  <si>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</si>
  <si>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</si>
  <si>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</si>
  <si>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</si>
  <si>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</si>
  <si>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</si>
  <si>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</si>
  <si>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</si>
  <si>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</si>
  <si>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</si>
  <si>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</si>
  <si>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</si>
  <si>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</si>
  <si>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</si>
  <si>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</si>
  <si>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</si>
  <si>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</si>
  <si>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</si>
  <si>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</si>
  <si>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</si>
  <si>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</si>
  <si>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</si>
  <si>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</si>
  <si>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</si>
  <si>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</si>
  <si>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</si>
  <si>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</si>
  <si>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</si>
  <si>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</si>
  <si>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</si>
  <si>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</si>
  <si>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</si>
  <si>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</si>
  <si>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</si>
  <si>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</si>
  <si>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</si>
  <si>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</si>
  <si>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</si>
  <si>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</si>
  <si>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</si>
  <si>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</si>
  <si>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</si>
  <si>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</si>
  <si>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</si>
  <si>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</si>
  <si>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</si>
  <si>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</si>
  <si>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</si>
  <si>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</si>
  <si>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</si>
  <si>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</si>
  <si>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</si>
  <si>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</si>
  <si>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</si>
  <si>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</si>
  <si>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</si>
  <si>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</si>
  <si>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</si>
  <si>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</si>
  <si>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</si>
  <si>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</si>
  <si>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</si>
  <si>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</si>
  <si>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</si>
  <si>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</si>
  <si>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</si>
  <si>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</si>
  <si>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</si>
  <si>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</si>
  <si>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</si>
  <si>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</si>
  <si>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</si>
  <si>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</si>
  <si>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</si>
  <si>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</si>
  <si>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</si>
  <si>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</si>
  <si>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</si>
  <si>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</si>
  <si>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</si>
  <si>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</si>
  <si>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</si>
  <si>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</si>
  <si>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</si>
  <si>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</si>
  <si>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</si>
  <si>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</si>
  <si>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</si>
  <si>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</si>
  <si>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</si>
  <si>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</si>
  <si>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</si>
  <si>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</si>
  <si>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</si>
  <si>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</si>
  <si>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</si>
  <si>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</si>
  <si>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</si>
  <si>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</si>
  <si>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</si>
  <si>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</si>
  <si>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</si>
  <si>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</si>
  <si>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</si>
  <si>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</si>
  <si>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</si>
  <si>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</si>
  <si>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</si>
  <si>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</si>
  <si>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</si>
  <si>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</si>
  <si>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</si>
  <si>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</si>
  <si>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</si>
  <si>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</si>
  <si>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</si>
  <si>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</si>
  <si>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</si>
  <si>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</si>
  <si>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</si>
  <si>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</si>
  <si>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</si>
  <si>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</si>
  <si>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</si>
  <si>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</si>
  <si>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</si>
  <si>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</si>
  <si>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</si>
  <si>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</si>
  <si>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</si>
  <si>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</si>
  <si>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</si>
  <si>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</si>
  <si>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</si>
  <si>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</si>
  <si>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</si>
  <si>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</si>
  <si>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</si>
  <si>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</si>
  <si>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</si>
  <si>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</si>
  <si>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</si>
  <si>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</si>
  <si>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</si>
  <si>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</si>
  <si>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</si>
  <si>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</si>
  <si>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</si>
  <si>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</si>
  <si>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</si>
  <si>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</si>
  <si>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</si>
  <si>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</si>
  <si>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</si>
  <si>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</si>
  <si>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</si>
  <si>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</si>
  <si>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</si>
  <si>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</si>
  <si>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</si>
  <si>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</si>
  <si>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</si>
  <si>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</si>
  <si>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</si>
  <si>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</si>
  <si>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</si>
  <si>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</si>
  <si>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</si>
  <si>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</si>
  <si>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</si>
  <si>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</si>
  <si>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</si>
  <si>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</si>
  <si>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</si>
  <si>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</si>
  <si>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</si>
  <si>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</si>
  <si>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</si>
  <si>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</si>
  <si>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</si>
  <si>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</si>
  <si>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</si>
  <si>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</si>
  <si>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</si>
  <si>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</si>
  <si>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</si>
  <si>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</si>
  <si>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</si>
  <si>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</si>
  <si>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</si>
  <si>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</si>
  <si>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</si>
  <si>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</si>
  <si>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</si>
  <si>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</si>
  <si>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</si>
  <si>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</si>
  <si>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</si>
  <si>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</si>
  <si>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</si>
  <si>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</si>
  <si>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</si>
  <si>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</si>
  <si>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</si>
  <si>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</si>
  <si>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</si>
  <si>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</si>
  <si>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</si>
  <si>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</si>
  <si>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</si>
  <si>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</si>
  <si>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</si>
  <si>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</si>
  <si>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</si>
  <si>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</si>
  <si>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</si>
  <si>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</si>
  <si>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</si>
  <si>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</si>
  <si>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</si>
  <si>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</si>
  <si>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</si>
  <si>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</si>
  <si>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</si>
  <si>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</si>
  <si>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</si>
  <si>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</si>
  <si>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</si>
  <si>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</si>
  <si>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</si>
  <si>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</si>
  <si>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</si>
  <si>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</si>
  <si>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</si>
  <si>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</si>
  <si>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</si>
  <si>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</si>
  <si>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</si>
  <si>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</si>
  <si>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</si>
  <si>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</si>
  <si>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</si>
  <si>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</si>
  <si>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</si>
  <si>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</si>
  <si>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</si>
  <si>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</si>
  <si>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</si>
  <si>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</si>
  <si>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</si>
  <si>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</si>
  <si>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</si>
  <si>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</si>
  <si>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</si>
  <si>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</si>
  <si>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</si>
  <si>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</si>
  <si>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</si>
  <si>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</si>
  <si>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</si>
  <si>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</si>
  <si>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</si>
  <si>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</si>
  <si>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</si>
  <si>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</si>
  <si>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</si>
  <si>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</si>
  <si>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</si>
  <si>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</si>
  <si>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</si>
  <si>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</si>
  <si>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</si>
  <si>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</si>
  <si>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</si>
  <si>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</si>
  <si>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</si>
  <si>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</si>
  <si>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</si>
  <si>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</si>
  <si>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</si>
  <si>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</si>
  <si>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</si>
  <si>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</si>
  <si>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</si>
  <si>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</si>
  <si>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</si>
  <si>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</si>
  <si>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</si>
  <si>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</si>
  <si>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</si>
  <si>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</si>
  <si>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</si>
  <si>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</si>
  <si>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</si>
  <si>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</si>
  <si>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</si>
  <si>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</si>
  <si>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</si>
  <si>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</si>
  <si>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</si>
  <si>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</si>
  <si>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</si>
  <si>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</si>
  <si>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</si>
  <si>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</si>
  <si>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</si>
  <si>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</si>
  <si>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</si>
  <si>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</si>
  <si>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</si>
  <si>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</si>
  <si>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</si>
  <si>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</si>
  <si>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</si>
  <si>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</si>
  <si>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</si>
  <si>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</si>
  <si>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</si>
  <si>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</si>
  <si>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</si>
  <si>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</si>
  <si>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</si>
  <si>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</si>
  <si>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</si>
  <si>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</si>
  <si>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</si>
  <si>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</si>
  <si>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</si>
  <si>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</si>
  <si>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</si>
  <si>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</si>
  <si>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</si>
  <si>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</si>
  <si>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</si>
  <si>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</si>
  <si>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</si>
  <si>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</si>
  <si>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</si>
  <si>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</si>
  <si>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</si>
  <si>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</si>
  <si>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</si>
  <si>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</si>
  <si>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</si>
  <si>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</si>
  <si>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</si>
  <si>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</si>
  <si>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</si>
  <si>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</si>
  <si>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</si>
  <si>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</si>
  <si>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</si>
  <si>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</si>
  <si>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</si>
  <si>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</si>
  <si>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</si>
  <si>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</si>
  <si>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</si>
  <si>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</si>
  <si>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</si>
  <si>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</si>
  <si>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</si>
  <si>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</si>
  <si>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</si>
  <si>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</si>
  <si>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</si>
  <si>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</si>
  <si>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</si>
  <si>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</si>
  <si>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</si>
  <si>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</si>
  <si>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</si>
  <si>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</si>
  <si>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</si>
  <si>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</si>
  <si>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</si>
  <si>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</si>
  <si>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</si>
  <si>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</si>
  <si>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</si>
  <si>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</si>
  <si>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</si>
  <si>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</si>
  <si>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</si>
  <si>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</si>
  <si>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</si>
  <si>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</si>
  <si>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</si>
  <si>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</si>
  <si>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</si>
  <si>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</si>
  <si>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</si>
  <si>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</si>
  <si>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</si>
  <si>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</si>
  <si>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</si>
  <si>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</si>
  <si>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</si>
  <si>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</si>
  <si>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</si>
  <si>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</si>
  <si>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</si>
  <si>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</si>
  <si>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</si>
  <si>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</si>
  <si>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</si>
  <si>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</si>
  <si>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</si>
  <si>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</si>
  <si>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</si>
  <si>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</si>
  <si>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</si>
  <si>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</si>
  <si>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</si>
  <si>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</si>
  <si>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</si>
  <si>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</si>
  <si>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</si>
  <si>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</si>
  <si>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</si>
  <si>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</si>
  <si>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</si>
  <si>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</si>
  <si>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</si>
  <si>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</si>
  <si>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</si>
  <si>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</si>
  <si>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</si>
  <si>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</si>
  <si>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</si>
  <si>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</si>
  <si>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</si>
  <si>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</si>
  <si>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</si>
  <si>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</si>
  <si>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</si>
  <si>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</si>
  <si>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</si>
  <si>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</si>
  <si>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</si>
  <si>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</si>
  <si>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</si>
  <si>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</si>
  <si>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</si>
  <si>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</si>
  <si>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</si>
  <si>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</si>
  <si>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</si>
  <si>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</si>
  <si>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</si>
  <si>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</si>
  <si>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</si>
  <si>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</si>
  <si>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</si>
  <si>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</si>
  <si>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</si>
  <si>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</si>
  <si>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</si>
  <si>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</si>
  <si>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</si>
  <si>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</si>
  <si>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</si>
  <si>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</si>
  <si>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</si>
  <si>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</si>
  <si>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</si>
  <si>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</si>
  <si>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</si>
  <si>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</si>
  <si>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</si>
  <si>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</si>
  <si>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</si>
  <si>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</si>
  <si>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</si>
  <si>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</si>
  <si>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</si>
  <si>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</si>
  <si>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</si>
  <si>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</si>
  <si>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</si>
  <si>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</si>
  <si>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</si>
  <si>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</si>
  <si>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</si>
  <si>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</si>
  <si>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</si>
  <si>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</si>
  <si>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</si>
  <si>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</si>
  <si>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</si>
  <si>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</si>
  <si>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</si>
  <si>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</si>
  <si>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</si>
  <si>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</si>
  <si>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</si>
  <si>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</si>
  <si>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</si>
  <si>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</si>
  <si>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</si>
  <si>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</si>
  <si>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</si>
  <si>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</si>
  <si>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</si>
  <si>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</si>
  <si>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</si>
  <si>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</si>
  <si>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</si>
  <si>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</si>
  <si>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</si>
  <si>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</si>
  <si>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</si>
  <si>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</si>
  <si>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</si>
  <si>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</si>
  <si>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</si>
  <si>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</si>
  <si>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</si>
  <si>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</si>
  <si>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</si>
  <si>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</si>
  <si>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</si>
  <si>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</si>
  <si>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</si>
  <si>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</si>
  <si>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</si>
  <si>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</si>
  <si>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</si>
  <si>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</si>
  <si>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</si>
  <si>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</si>
  <si>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</si>
  <si>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</si>
  <si>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</si>
  <si>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</si>
  <si>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</si>
  <si>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</si>
  <si>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</si>
  <si>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</si>
  <si>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</si>
  <si>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</si>
  <si>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</si>
  <si>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</si>
  <si>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</si>
  <si>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</si>
  <si>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</si>
  <si>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</si>
  <si>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</si>
  <si>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</si>
  <si>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</si>
  <si>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</si>
  <si>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</si>
  <si>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</si>
  <si>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</si>
  <si>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</si>
  <si>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</si>
  <si>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</si>
  <si>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</si>
  <si>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</si>
  <si>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</si>
  <si>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</si>
  <si>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</si>
  <si>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</si>
  <si>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</si>
  <si>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</si>
  <si>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</si>
  <si>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</si>
  <si>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</si>
  <si>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</si>
  <si>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</si>
  <si>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</si>
  <si>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</si>
  <si>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</si>
  <si>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</si>
  <si>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</si>
  <si>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</si>
  <si>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</si>
  <si>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</si>
  <si>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</si>
  <si>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</si>
  <si>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</si>
  <si>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</si>
  <si>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</si>
  <si>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</si>
  <si>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</si>
  <si>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</si>
  <si>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</si>
  <si>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</si>
  <si>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</si>
  <si>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</si>
  <si>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</si>
  <si>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</si>
  <si>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</si>
  <si>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</si>
  <si>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</si>
  <si>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</si>
  <si>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</si>
  <si>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</si>
  <si>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</si>
  <si>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</si>
  <si>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</si>
  <si>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</si>
  <si>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</si>
  <si>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</si>
  <si>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</si>
  <si>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</si>
  <si>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</si>
  <si>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</si>
  <si>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</si>
  <si>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</si>
  <si>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</si>
  <si>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</si>
  <si>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</si>
  <si>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</si>
  <si>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</si>
  <si>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</si>
  <si>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</si>
  <si>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</si>
  <si>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</si>
  <si>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</si>
  <si>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</si>
  <si>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</si>
  <si>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</si>
  <si>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</si>
  <si>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</si>
  <si>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</si>
  <si>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</si>
  <si>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</si>
  <si>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</si>
  <si>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</si>
  <si>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</si>
  <si>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</si>
  <si>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</si>
  <si>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</si>
  <si>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</si>
  <si>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</si>
  <si>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</si>
  <si>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</si>
  <si>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</si>
  <si>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</si>
  <si>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</si>
  <si>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</si>
  <si>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</si>
  <si>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</si>
  <si>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</si>
  <si>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</si>
  <si>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</si>
  <si>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</si>
  <si>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</si>
  <si>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</si>
  <si>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</si>
  <si>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</si>
  <si>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</si>
  <si>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</si>
  <si>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</si>
  <si>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</si>
  <si>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</si>
  <si>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</si>
  <si>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</si>
  <si>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</si>
  <si>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</si>
  <si>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</si>
  <si>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</si>
  <si>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</si>
  <si>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</si>
  <si>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</si>
  <si>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</si>
  <si>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</si>
  <si>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</si>
  <si>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</si>
  <si>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</si>
  <si>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</si>
  <si>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</si>
  <si>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</si>
  <si>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</si>
  <si>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</si>
  <si>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</si>
  <si>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</si>
  <si>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</si>
  <si>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</si>
  <si>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</si>
  <si>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</si>
  <si>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</si>
  <si>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</si>
  <si>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</si>
  <si>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</si>
  <si>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</si>
  <si>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</si>
  <si>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</si>
  <si>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</si>
  <si>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</si>
  <si>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</si>
  <si>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</si>
  <si>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</si>
  <si>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</si>
  <si>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</si>
  <si>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</si>
  <si>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</si>
  <si>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</si>
  <si>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</si>
  <si>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</si>
  <si>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</si>
  <si>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</si>
  <si>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</si>
  <si>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</si>
  <si>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</si>
  <si>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</si>
  <si>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</si>
  <si>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</si>
  <si>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</si>
  <si>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</si>
  <si>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</si>
  <si>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</si>
  <si>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</si>
  <si>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</si>
  <si>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</si>
  <si>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</si>
  <si>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</si>
  <si>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</si>
  <si>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</si>
  <si>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</si>
  <si>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</si>
  <si>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</si>
  <si>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</si>
  <si>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</si>
  <si>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</si>
  <si>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</si>
  <si>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</si>
  <si>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</si>
  <si>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</si>
  <si>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</si>
  <si>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</si>
  <si>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</si>
  <si>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</si>
  <si>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</si>
  <si>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</si>
  <si>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</si>
  <si>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</si>
  <si>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</si>
  <si>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</si>
  <si>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</si>
  <si>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</si>
  <si>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</si>
  <si>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</si>
  <si>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</si>
  <si>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</si>
  <si>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</si>
  <si>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</si>
  <si>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</si>
  <si>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</si>
  <si>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</si>
  <si>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</si>
  <si>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</si>
  <si>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</si>
  <si>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</si>
  <si>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</si>
  <si>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</si>
  <si>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</si>
  <si>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</si>
  <si>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</si>
  <si>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</si>
  <si>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</si>
  <si>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</si>
  <si>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</si>
  <si>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</si>
  <si>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</si>
  <si>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</si>
  <si>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</si>
  <si>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</si>
  <si>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</si>
  <si>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</si>
  <si>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</si>
  <si>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</si>
  <si>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</si>
  <si>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</si>
  <si>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</si>
  <si>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</si>
  <si>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</si>
  <si>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</si>
  <si>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</si>
  <si>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</si>
  <si>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</si>
  <si>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</si>
  <si>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</si>
  <si>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</si>
  <si>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</si>
  <si>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</si>
  <si>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</si>
  <si>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</si>
  <si>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</si>
  <si>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</si>
  <si>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</si>
  <si>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</si>
  <si>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</si>
  <si>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</si>
  <si>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</si>
  <si>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</si>
  <si>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</si>
  <si>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</si>
  <si>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</si>
  <si>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</si>
  <si>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</si>
  <si>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</si>
  <si>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</si>
  <si>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</si>
  <si>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</si>
  <si>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</si>
  <si>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</si>
  <si>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</si>
  <si>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</si>
  <si>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</si>
  <si>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</si>
  <si>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</si>
  <si>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</si>
  <si>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</si>
  <si>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</si>
  <si>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</si>
  <si>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</si>
  <si>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</si>
  <si>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</si>
  <si>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</si>
  <si>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</si>
  <si>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</si>
  <si>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</si>
  <si>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</si>
  <si>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</si>
  <si>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</si>
  <si>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</si>
  <si>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</si>
  <si>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</si>
  <si>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</si>
  <si>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</si>
  <si>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</si>
  <si>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</si>
  <si>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</si>
  <si>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</si>
  <si>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</si>
  <si>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</si>
  <si>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</si>
  <si>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</si>
  <si>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</si>
  <si>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</si>
  <si>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</si>
  <si>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</si>
  <si>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</si>
  <si>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</si>
  <si>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</si>
  <si>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</si>
  <si>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</si>
  <si>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</si>
  <si>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</si>
  <si>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</si>
  <si>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</si>
  <si>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</si>
  <si>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</si>
  <si>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</si>
  <si>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</si>
  <si>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</si>
  <si>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</si>
  <si>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</si>
  <si>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</si>
  <si>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</si>
  <si>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</si>
  <si>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</si>
  <si>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</si>
  <si>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</si>
  <si>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</si>
  <si>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</si>
  <si>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</si>
  <si>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</si>
  <si>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</si>
  <si>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</si>
  <si>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</si>
  <si>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</si>
  <si>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</si>
  <si>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</si>
  <si>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</si>
  <si>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</si>
  <si>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</si>
  <si>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</si>
  <si>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</si>
  <si>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</si>
  <si>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</si>
  <si>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</si>
  <si>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</si>
  <si>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</si>
  <si>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</si>
  <si>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</si>
  <si>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</si>
  <si>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</si>
  <si>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</si>
  <si>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</si>
  <si>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</si>
  <si>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</si>
  <si>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</si>
  <si>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</si>
  <si>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</si>
  <si>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</si>
  <si>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</si>
  <si>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</si>
  <si>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</si>
  <si>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</si>
  <si>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</si>
  <si>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</si>
  <si>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</si>
  <si>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</si>
  <si>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</si>
  <si>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</si>
  <si>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</si>
  <si>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</si>
  <si>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</si>
  <si>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</si>
  <si>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</si>
  <si>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</si>
  <si>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</si>
  <si>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</si>
  <si>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</si>
  <si>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</si>
  <si>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</si>
  <si>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</si>
  <si>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</si>
  <si>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</si>
  <si>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</si>
  <si>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</si>
  <si>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</si>
  <si>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</si>
  <si>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</si>
  <si>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</si>
  <si>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</si>
  <si>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</si>
  <si>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</si>
  <si>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</si>
  <si>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</si>
  <si>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</si>
  <si>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</si>
  <si>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</si>
  <si>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</si>
  <si>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</si>
  <si>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</si>
  <si>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</si>
  <si>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</si>
  <si>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</si>
  <si>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</si>
  <si>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</si>
  <si>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</si>
  <si>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</si>
  <si>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</si>
  <si>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</si>
  <si>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</si>
  <si>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</si>
  <si>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</si>
  <si>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</si>
  <si>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</si>
  <si>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</si>
  <si>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</si>
  <si>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</si>
  <si>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</si>
  <si>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</si>
  <si>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</si>
  <si>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</si>
  <si>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</si>
  <si>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</si>
  <si>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</si>
  <si>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</si>
  <si>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</si>
  <si>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</si>
  <si>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</si>
  <si>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</si>
  <si>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</si>
  <si>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</si>
  <si>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</si>
  <si>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</si>
  <si>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</si>
  <si>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</si>
  <si>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</si>
  <si>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</si>
  <si>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</si>
  <si>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</si>
  <si>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</si>
  <si>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</si>
  <si>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</si>
  <si>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</si>
  <si>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</si>
  <si>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</si>
  <si>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</si>
  <si>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</si>
  <si>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</si>
  <si>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</si>
  <si>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</si>
  <si>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</si>
  <si>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</si>
  <si>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</si>
  <si>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</si>
  <si>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</si>
  <si>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</si>
  <si>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</si>
  <si>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</si>
  <si>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</si>
  <si>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</si>
  <si>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</si>
  <si>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</si>
  <si>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</si>
  <si>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</si>
  <si>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</si>
  <si>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</si>
  <si>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</si>
  <si>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</si>
  <si>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</si>
  <si>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</si>
  <si>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</si>
  <si>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</si>
  <si>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</si>
  <si>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</si>
  <si>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</si>
  <si>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</si>
  <si>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</si>
  <si>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</si>
  <si>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</si>
  <si>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</si>
  <si>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</si>
  <si>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</si>
  <si>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</si>
  <si>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</si>
  <si>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</si>
  <si>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</si>
  <si>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</si>
  <si>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</si>
  <si>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</si>
  <si>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</si>
  <si>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</si>
  <si>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</si>
  <si>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</si>
  <si>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</si>
  <si>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</si>
  <si>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</si>
  <si>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</si>
  <si>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</si>
  <si>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</si>
  <si>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</si>
  <si>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</si>
  <si>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</si>
  <si>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</si>
  <si>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</si>
  <si>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</si>
  <si>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</si>
  <si>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</si>
  <si>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</si>
  <si>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</si>
  <si>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</si>
  <si>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</si>
  <si>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</si>
  <si>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</si>
  <si>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</si>
  <si>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</si>
  <si>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</si>
  <si>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</si>
  <si>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</si>
  <si>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</si>
  <si>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</si>
  <si>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</si>
  <si>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</si>
  <si>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</si>
  <si>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</si>
  <si>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</si>
  <si>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</si>
  <si>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</si>
  <si>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</si>
  <si>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</si>
  <si>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</si>
  <si>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</si>
  <si>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</si>
  <si>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</si>
  <si>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</si>
  <si>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</si>
  <si>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</si>
  <si>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</si>
  <si>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</si>
  <si>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</si>
  <si>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</si>
  <si>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</si>
  <si>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</si>
  <si>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</si>
  <si>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</si>
  <si>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</si>
  <si>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</si>
  <si>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</si>
  <si>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</si>
  <si>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</si>
  <si>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</si>
  <si>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</si>
  <si>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</si>
  <si>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</si>
  <si>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</si>
  <si>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</si>
  <si>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</si>
  <si>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</si>
  <si>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</si>
  <si>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</si>
  <si>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</si>
  <si>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</si>
  <si>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</si>
  <si>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</si>
  <si>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</si>
  <si>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</si>
  <si>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</si>
  <si>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</si>
  <si>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</si>
  <si>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</si>
  <si>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</si>
  <si>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</si>
  <si>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</si>
  <si>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</si>
  <si>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</si>
  <si>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</si>
  <si>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</si>
  <si>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</si>
  <si>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</si>
  <si>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</si>
  <si>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</si>
  <si>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</si>
  <si>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</si>
  <si>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</si>
  <si>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</si>
  <si>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</si>
  <si>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</si>
  <si>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</si>
  <si>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</si>
  <si>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</si>
  <si>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</si>
  <si>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</si>
  <si>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</si>
  <si>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</si>
  <si>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</si>
  <si>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</si>
  <si>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</si>
  <si>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</si>
  <si>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</si>
  <si>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</si>
  <si>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</si>
  <si>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</si>
  <si>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</si>
  <si>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</si>
  <si>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</si>
  <si>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</si>
  <si>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</si>
  <si>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</si>
  <si>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</si>
  <si>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</si>
  <si>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</si>
  <si>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</si>
  <si>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</si>
  <si>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</si>
  <si>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</si>
  <si>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</si>
  <si>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</si>
  <si>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</si>
  <si>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</si>
  <si>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</si>
  <si>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</si>
  <si>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</si>
  <si>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</si>
  <si>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</si>
  <si>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</si>
  <si>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</si>
  <si>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</si>
  <si>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</si>
  <si>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</si>
  <si>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</si>
  <si>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</si>
  <si>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</si>
  <si>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</si>
  <si>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</si>
  <si>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</si>
  <si>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</si>
  <si>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</si>
  <si>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</si>
  <si>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</si>
  <si>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</si>
  <si>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</si>
  <si>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</si>
  <si>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</si>
  <si>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</si>
  <si>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</si>
  <si>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</si>
  <si>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</si>
  <si>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</si>
  <si>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</si>
  <si>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</si>
  <si>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</si>
  <si>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</si>
  <si>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</si>
  <si>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</si>
  <si>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</si>
  <si>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</si>
  <si>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</si>
  <si>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</si>
  <si>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</si>
  <si>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</si>
  <si>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</si>
  <si>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</si>
  <si>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</si>
  <si>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</si>
  <si>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</si>
  <si>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</si>
  <si>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</si>
  <si>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</si>
  <si>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</si>
  <si>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</si>
  <si>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</si>
  <si>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</si>
  <si>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</si>
  <si>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</si>
  <si>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</si>
  <si>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</si>
  <si>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</si>
  <si>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</si>
  <si>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</si>
  <si>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</si>
  <si>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</si>
  <si>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</si>
  <si>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</si>
  <si>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</si>
  <si>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</si>
  <si>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</si>
  <si>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</si>
  <si>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</si>
  <si>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</si>
  <si>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</si>
  <si>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</si>
  <si>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</si>
  <si>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</si>
  <si>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</si>
  <si>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</si>
  <si>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</si>
  <si>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</si>
  <si>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</si>
  <si>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</si>
  <si>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</si>
  <si>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</si>
  <si>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</si>
  <si>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</si>
  <si>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</si>
  <si>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</si>
  <si>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</si>
  <si>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</si>
  <si>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</si>
  <si>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</si>
  <si>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</si>
  <si>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</si>
  <si>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</si>
  <si>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</si>
  <si>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</si>
  <si>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</si>
  <si>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</si>
  <si>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</si>
  <si>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</si>
  <si>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</si>
  <si>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</si>
  <si>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</si>
  <si>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</si>
  <si>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</si>
  <si>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</si>
  <si>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</si>
  <si>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</si>
  <si>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</si>
  <si>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</si>
  <si>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</si>
  <si>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</si>
  <si>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</si>
  <si>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</si>
  <si>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</si>
  <si>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</si>
  <si>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</si>
  <si>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</si>
  <si>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</si>
  <si>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</si>
  <si>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</si>
  <si>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</si>
  <si>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</si>
  <si>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</si>
  <si>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</si>
  <si>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</si>
  <si>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</si>
  <si>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</si>
  <si>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</si>
  <si>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</si>
  <si>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</si>
  <si>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</si>
  <si>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</si>
  <si>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</si>
  <si>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</si>
  <si>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</si>
  <si>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</si>
  <si>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</si>
  <si>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</si>
  <si>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</si>
  <si>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</si>
  <si>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</si>
  <si>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</si>
  <si>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</si>
  <si>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</si>
  <si>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</si>
  <si>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</si>
  <si>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</si>
  <si>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</si>
  <si>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</si>
  <si>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</si>
  <si>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</si>
  <si>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</si>
  <si>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</si>
  <si>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</si>
  <si>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</si>
  <si>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</si>
  <si>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</si>
  <si>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</si>
  <si>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</si>
  <si>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</si>
  <si>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</si>
  <si>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</si>
  <si>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</si>
  <si>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</si>
  <si>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</si>
  <si>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</si>
  <si>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</si>
  <si>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</si>
  <si>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</si>
  <si>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</si>
  <si>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</si>
  <si>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</si>
  <si>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</si>
  <si>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</si>
  <si>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</si>
  <si>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</si>
  <si>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</si>
  <si>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</si>
  <si>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</si>
  <si>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</si>
  <si>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</si>
  <si>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</si>
  <si>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</si>
  <si>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</si>
  <si>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</si>
  <si>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</si>
  <si>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</si>
  <si>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</si>
  <si>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</si>
  <si>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</si>
  <si>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</si>
  <si>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</si>
  <si>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</si>
  <si>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</si>
  <si>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</si>
  <si>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</si>
  <si>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</si>
  <si>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</si>
  <si>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</si>
  <si>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</si>
  <si>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</si>
  <si>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</si>
  <si>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</si>
  <si>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</si>
  <si>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</si>
  <si>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</si>
  <si>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</si>
  <si>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</si>
  <si>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</si>
  <si>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</si>
  <si>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</si>
  <si>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</si>
  <si>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</si>
  <si>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</si>
  <si>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</si>
  <si>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</si>
  <si>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</si>
  <si>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</si>
  <si>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</si>
  <si>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</si>
  <si>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</si>
  <si>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</si>
  <si>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</si>
  <si>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</si>
  <si>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</si>
  <si>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</si>
  <si>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</si>
  <si>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</si>
  <si>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</si>
  <si>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</si>
  <si>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</si>
  <si>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</si>
  <si>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</si>
  <si>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</si>
  <si>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</si>
  <si>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</si>
  <si>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</si>
  <si>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</si>
  <si>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</si>
  <si>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</si>
  <si>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</si>
  <si>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</si>
  <si>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</si>
  <si>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</si>
  <si>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</si>
  <si>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</si>
  <si>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</si>
  <si>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</si>
  <si>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</si>
  <si>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</si>
  <si>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</si>
  <si>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</si>
  <si>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</si>
  <si>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</si>
  <si>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</si>
  <si>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</si>
  <si>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</si>
  <si>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</si>
  <si>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</si>
  <si>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</si>
  <si>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</si>
  <si>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</si>
  <si>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</si>
  <si>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</si>
  <si>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</si>
  <si>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</si>
  <si>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</si>
  <si>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</si>
  <si>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</si>
  <si>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</si>
  <si>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</si>
  <si>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</si>
  <si>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</si>
  <si>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</si>
  <si>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</si>
  <si>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</si>
  <si>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</si>
  <si>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</si>
  <si>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</si>
  <si>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</si>
  <si>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</si>
  <si>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</si>
  <si>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</si>
  <si>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</si>
  <si>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</si>
  <si>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</si>
  <si>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</si>
  <si>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</si>
  <si>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</si>
  <si>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</si>
  <si>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</si>
  <si>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</si>
  <si>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</si>
  <si>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</si>
  <si>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</si>
  <si>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</si>
  <si>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</si>
  <si>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</si>
  <si>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</si>
  <si>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</si>
  <si>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</si>
  <si>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</si>
  <si>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</si>
  <si>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</si>
  <si>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</si>
  <si>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</si>
  <si>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</si>
  <si>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</si>
  <si>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</si>
  <si>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</si>
  <si>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</si>
  <si>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</si>
  <si>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</si>
  <si>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</si>
  <si>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</si>
  <si>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</si>
  <si>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</si>
  <si>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</si>
  <si>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</si>
  <si>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</si>
  <si>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</si>
  <si>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</si>
  <si>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</si>
  <si>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</si>
  <si>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</si>
  <si>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</si>
  <si>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</si>
  <si>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</si>
  <si>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</si>
  <si>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</si>
  <si>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</si>
  <si>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</si>
  <si>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</si>
  <si>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</si>
  <si>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</si>
  <si>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</si>
  <si>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</si>
  <si>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</si>
  <si>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</si>
  <si>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</si>
  <si>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</si>
  <si>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</si>
  <si>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</si>
  <si>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</si>
  <si>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</si>
  <si>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</si>
  <si>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</si>
  <si>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</si>
  <si>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</si>
  <si>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</si>
  <si>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</si>
  <si>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</si>
  <si>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</si>
  <si>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</si>
  <si>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</si>
  <si>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</si>
  <si>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</si>
  <si>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</si>
  <si>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</si>
  <si>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</si>
  <si>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</si>
  <si>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</si>
  <si>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</si>
  <si>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</si>
  <si>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</si>
  <si>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</si>
  <si>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</si>
  <si>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</si>
  <si>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</si>
  <si>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</si>
  <si>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</si>
  <si>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</si>
  <si>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</si>
  <si>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</si>
  <si>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</si>
  <si>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</si>
  <si>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</si>
  <si>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</si>
  <si>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</si>
  <si>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</si>
  <si>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</si>
  <si>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</si>
  <si>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</si>
  <si>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</si>
  <si>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</si>
  <si>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</si>
  <si>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</si>
  <si>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</si>
  <si>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</si>
  <si>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</si>
  <si>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</si>
  <si>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</si>
  <si>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</si>
  <si>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</si>
  <si>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</si>
  <si>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</si>
  <si>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</si>
  <si>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</si>
  <si>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</si>
  <si>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</si>
  <si>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</si>
  <si>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</si>
  <si>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</si>
  <si>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</si>
  <si>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</si>
  <si>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</si>
  <si>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</si>
  <si>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</si>
  <si>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</si>
  <si>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</si>
  <si>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</si>
  <si>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</si>
  <si>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</si>
  <si>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</si>
  <si>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</si>
  <si>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</si>
  <si>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</si>
  <si>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</si>
  <si>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</si>
  <si>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</si>
  <si>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</si>
  <si>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</si>
  <si>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</si>
  <si>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</si>
  <si>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</si>
  <si>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</si>
  <si>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</si>
  <si>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</si>
  <si>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</si>
  <si>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</si>
  <si>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</si>
  <si>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</si>
  <si>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</si>
  <si>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</si>
  <si>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</si>
  <si>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</si>
  <si>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</si>
  <si>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</si>
  <si>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</si>
  <si>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</si>
  <si>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</si>
  <si>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</si>
  <si>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</si>
  <si>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</si>
  <si>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</si>
  <si>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</si>
  <si>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</si>
  <si>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</si>
  <si>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</si>
  <si>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</si>
  <si>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</si>
  <si>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</si>
  <si>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</si>
  <si>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</si>
  <si>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</si>
  <si>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</si>
  <si>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</si>
  <si>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</si>
  <si>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</si>
  <si>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</si>
  <si>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</si>
  <si>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</si>
  <si>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</si>
  <si>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</si>
  <si>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</si>
  <si>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</si>
  <si>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</si>
  <si>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</si>
  <si>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</si>
  <si>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</si>
  <si>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</si>
  <si>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</si>
  <si>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</si>
  <si>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</si>
  <si>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</si>
  <si>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</si>
  <si>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</si>
  <si>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</si>
  <si>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</si>
  <si>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</si>
  <si>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</si>
  <si>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</si>
  <si>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</si>
  <si>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</si>
  <si>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</si>
  <si>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</si>
  <si>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</si>
  <si>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</si>
  <si>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</si>
  <si>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</si>
  <si>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</si>
  <si>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</si>
  <si>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</si>
  <si>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</si>
  <si>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</si>
  <si>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</si>
  <si>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</si>
  <si>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</si>
  <si>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</si>
  <si>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</si>
  <si>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</si>
  <si>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</si>
  <si>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</si>
  <si>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</si>
  <si>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</si>
  <si>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</si>
  <si>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</si>
  <si>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</si>
  <si>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</si>
  <si>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</si>
  <si>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</si>
  <si>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</si>
  <si>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</si>
  <si>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</si>
  <si>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</si>
  <si>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</si>
  <si>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</si>
  <si>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</si>
  <si>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</si>
  <si>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</si>
  <si>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</si>
  <si>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</si>
  <si>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</si>
  <si>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</si>
  <si>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</si>
  <si>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</si>
  <si>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</si>
  <si>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</si>
  <si>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</si>
  <si>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</si>
  <si>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</si>
  <si>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</si>
  <si>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</si>
  <si>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</si>
  <si>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</si>
  <si>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</si>
  <si>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</si>
  <si>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</si>
  <si>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</si>
  <si>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</si>
  <si>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</si>
  <si>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</si>
  <si>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</si>
  <si>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</si>
  <si>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</si>
  <si>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</si>
  <si>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</si>
  <si>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</si>
  <si>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</si>
  <si>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</si>
  <si>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</si>
  <si>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</si>
  <si>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</si>
  <si>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</si>
  <si>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</si>
  <si>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</si>
  <si>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</si>
  <si>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</si>
  <si>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</si>
  <si>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</si>
  <si>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</si>
  <si>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</si>
  <si>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</si>
  <si>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</si>
  <si>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</si>
  <si>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</si>
  <si>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</si>
  <si>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</si>
  <si>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</si>
  <si>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</si>
  <si>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</si>
  <si>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</si>
  <si>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</si>
  <si>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</si>
  <si>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</si>
  <si>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</si>
  <si>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</si>
  <si>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</si>
  <si>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</si>
  <si>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</si>
  <si>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</si>
  <si>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</si>
  <si>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</si>
  <si>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</si>
  <si>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</si>
  <si>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</si>
  <si>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</si>
  <si>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</si>
  <si>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</si>
  <si>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</si>
  <si>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</si>
  <si>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</si>
  <si>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</si>
  <si>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</si>
  <si>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</si>
  <si>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</si>
  <si>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</si>
  <si>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</si>
  <si>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</si>
  <si>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</si>
  <si>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</si>
  <si>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</si>
  <si>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</si>
  <si>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</si>
  <si>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</si>
  <si>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</si>
  <si>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</si>
  <si>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</si>
  <si>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</si>
  <si>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</si>
  <si>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</si>
  <si>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</si>
  <si>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</si>
  <si>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</si>
  <si>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</si>
  <si>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</si>
  <si>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</si>
  <si>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</si>
  <si>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</si>
  <si>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</si>
  <si>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</si>
  <si>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</si>
  <si>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</si>
  <si>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</si>
  <si>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</si>
  <si>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</si>
  <si>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</si>
  <si>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</si>
  <si>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</si>
  <si>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</si>
  <si>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</si>
  <si>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</si>
  <si>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</si>
  <si>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</si>
  <si>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</si>
  <si>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</si>
  <si>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</si>
  <si>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</si>
  <si>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</si>
  <si>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</si>
  <si>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</si>
  <si>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</si>
  <si>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</si>
  <si>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</si>
  <si>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</si>
  <si>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</si>
  <si>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</si>
  <si>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</si>
  <si>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</si>
  <si>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</si>
  <si>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</si>
  <si>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</si>
  <si>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</si>
  <si>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</si>
  <si>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</si>
  <si>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</si>
  <si>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</si>
  <si>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</si>
  <si>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</si>
  <si>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</si>
  <si>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</si>
  <si>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</si>
  <si>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</si>
  <si>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</si>
  <si>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</si>
  <si>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</si>
  <si>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</si>
  <si>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</si>
  <si>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</si>
  <si>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</si>
  <si>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</si>
  <si>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</si>
  <si>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</si>
  <si>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</si>
  <si>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</si>
  <si>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</si>
  <si>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</si>
  <si>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</si>
  <si>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</si>
  <si>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</si>
  <si>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</si>
  <si>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</si>
  <si>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</si>
  <si>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</si>
  <si>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</si>
  <si>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</si>
  <si>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</si>
  <si>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</si>
  <si>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</si>
  <si>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</si>
  <si>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</si>
  <si>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</si>
  <si>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</si>
  <si>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</si>
  <si>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</si>
  <si>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</si>
  <si>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</si>
  <si>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</si>
  <si>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</si>
  <si>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</si>
  <si>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</si>
  <si>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</si>
  <si>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</si>
  <si>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</si>
  <si>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</si>
  <si>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</si>
  <si>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</si>
  <si>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</si>
  <si>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</si>
  <si>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</si>
  <si>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</si>
  <si>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</si>
  <si>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</si>
  <si>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</si>
  <si>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</si>
  <si>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</si>
  <si>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</si>
  <si>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</si>
  <si>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</si>
  <si>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</si>
  <si>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</si>
  <si>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</si>
  <si>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</si>
  <si>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</si>
  <si>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</si>
  <si>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</si>
  <si>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</si>
  <si>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</si>
  <si>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</si>
  <si>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</si>
  <si>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</si>
  <si>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</si>
  <si>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</si>
  <si>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</si>
  <si>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</si>
  <si>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</si>
  <si>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</si>
  <si>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</si>
  <si>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</si>
  <si>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</si>
  <si>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</si>
  <si>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</si>
  <si>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</si>
  <si>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</si>
  <si>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</si>
  <si>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</si>
  <si>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</si>
  <si>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</si>
  <si>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</si>
  <si>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</si>
  <si>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</si>
  <si>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</si>
  <si>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</si>
  <si>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</si>
  <si>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</si>
  <si>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</si>
  <si>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</si>
  <si>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</si>
  <si>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</si>
  <si>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</si>
  <si>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</si>
  <si>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</si>
  <si>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</si>
  <si>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</si>
  <si>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</si>
  <si>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</si>
  <si>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</si>
  <si>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</si>
  <si>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</si>
  <si>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</si>
  <si>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</si>
  <si>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</si>
  <si>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</si>
  <si>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</si>
  <si>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</si>
  <si>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</si>
  <si>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</si>
  <si>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</si>
  <si>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</si>
  <si>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</si>
  <si>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</si>
  <si>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</si>
  <si>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</si>
  <si>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</si>
  <si>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</si>
  <si>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</si>
  <si>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</si>
  <si>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</si>
  <si>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</si>
  <si>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</si>
  <si>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</si>
  <si>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</si>
  <si>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</si>
  <si>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</si>
  <si>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</si>
  <si>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</si>
  <si>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</si>
  <si>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</si>
  <si>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</si>
  <si>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</si>
  <si>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</si>
  <si>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</si>
  <si>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</si>
  <si>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</si>
  <si>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</si>
  <si>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</si>
  <si>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</si>
  <si>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</si>
  <si>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</si>
  <si>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</si>
  <si>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</si>
  <si>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</si>
  <si>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</si>
  <si>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</si>
  <si>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</si>
  <si>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</si>
  <si>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</si>
  <si>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</si>
  <si>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</si>
  <si>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</si>
  <si>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</si>
  <si>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</si>
  <si>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</si>
  <si>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</si>
  <si>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</si>
  <si>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</si>
  <si>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</si>
  <si>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</si>
  <si>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</si>
  <si>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</si>
  <si>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</si>
  <si>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</si>
  <si>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</si>
  <si>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</si>
  <si>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</si>
  <si>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</si>
  <si>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</si>
  <si>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</si>
  <si>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</si>
  <si>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</si>
  <si>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</si>
  <si>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</si>
  <si>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</si>
  <si>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</si>
  <si>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</si>
  <si>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</si>
  <si>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</si>
  <si>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</si>
  <si>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</si>
  <si>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</si>
  <si>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</si>
  <si>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</si>
  <si>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</si>
  <si>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</si>
  <si>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</si>
  <si>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</si>
  <si>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</si>
  <si>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</si>
  <si>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</si>
  <si>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</si>
  <si>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</si>
  <si>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</si>
  <si>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</si>
  <si>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</si>
  <si>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</si>
  <si>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</si>
  <si>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</si>
  <si>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</si>
  <si>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</si>
  <si>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</si>
  <si>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</si>
  <si>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</si>
  <si>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</si>
  <si>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</si>
  <si>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</si>
  <si>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</si>
  <si>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</si>
  <si>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</si>
  <si>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</si>
  <si>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</si>
  <si>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</si>
  <si>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</si>
  <si>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</si>
  <si>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</si>
  <si>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</si>
  <si>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</si>
  <si>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</si>
  <si>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</si>
  <si>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</si>
  <si>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</si>
  <si>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</si>
  <si>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</si>
  <si>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</si>
  <si>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</si>
  <si>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</si>
  <si>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</si>
  <si>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</si>
  <si>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</si>
  <si>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</si>
  <si>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</si>
  <si>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</si>
  <si>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</si>
  <si>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</si>
  <si>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</si>
  <si>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</si>
  <si>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</si>
  <si>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</si>
  <si>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</si>
  <si>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</si>
  <si>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</si>
  <si>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</si>
  <si>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</si>
  <si>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</si>
  <si>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</si>
  <si>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</si>
  <si>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</si>
  <si>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</si>
  <si>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</si>
  <si>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</si>
  <si>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</si>
  <si>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</si>
  <si>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</si>
  <si>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</si>
  <si>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</si>
  <si>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</si>
  <si>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</si>
  <si>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</si>
  <si>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</si>
  <si>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</si>
  <si>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</si>
  <si>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</si>
  <si>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</si>
  <si>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</si>
  <si>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</si>
  <si>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</si>
  <si>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</si>
  <si>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</si>
  <si>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</si>
  <si>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</si>
  <si>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</si>
  <si>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</si>
  <si>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</si>
  <si>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</si>
  <si>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</si>
  <si>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</si>
  <si>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</si>
  <si>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</si>
  <si>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</si>
  <si>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</si>
  <si>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</si>
  <si>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</si>
  <si>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</si>
  <si>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</si>
  <si>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</si>
  <si>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</si>
  <si>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</si>
  <si>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</si>
  <si>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</si>
  <si>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</si>
  <si>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</si>
  <si>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</si>
  <si>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</si>
  <si>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</si>
  <si>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</si>
  <si>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</si>
  <si>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</si>
  <si>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</si>
  <si>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</si>
  <si>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</si>
  <si>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</si>
  <si>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</si>
  <si>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</si>
  <si>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</si>
  <si>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</si>
  <si>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</si>
  <si>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</si>
  <si>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</si>
  <si>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</si>
  <si>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</si>
  <si>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</si>
  <si>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</si>
  <si>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</si>
  <si>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</si>
  <si>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</si>
  <si>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</si>
  <si>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</si>
  <si>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</si>
  <si>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</si>
  <si>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</si>
  <si>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</si>
  <si>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</si>
  <si>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</si>
  <si>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</si>
  <si>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</si>
  <si>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</si>
  <si>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</si>
  <si>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</si>
  <si>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</si>
  <si>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</si>
  <si>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</si>
  <si>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</si>
  <si>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</si>
  <si>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</si>
  <si>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</si>
  <si>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</si>
  <si>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</si>
  <si>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</si>
  <si>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</si>
  <si>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</si>
  <si>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</si>
  <si>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</si>
  <si>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</si>
  <si>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</si>
  <si>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</si>
  <si>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</si>
  <si>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</si>
  <si>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</si>
  <si>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</si>
  <si>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</si>
  <si>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</si>
  <si>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</si>
  <si>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</si>
  <si>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</si>
  <si>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</si>
  <si>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</si>
  <si>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</si>
  <si>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</si>
  <si>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</si>
  <si>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</si>
  <si>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</si>
  <si>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</si>
  <si>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</si>
  <si>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</si>
  <si>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</si>
  <si>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</si>
  <si>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</si>
  <si>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</si>
  <si>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</si>
  <si>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</si>
  <si>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</si>
  <si>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</si>
  <si>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</si>
  <si>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</si>
  <si>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</si>
  <si>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</si>
  <si>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</si>
  <si>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</si>
  <si>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</si>
  <si>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</si>
  <si>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</si>
  <si>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</si>
  <si>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</si>
  <si>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</si>
  <si>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</si>
  <si>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</si>
  <si>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</si>
  <si>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</si>
  <si>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</si>
  <si>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</si>
  <si>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</si>
  <si>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</si>
  <si>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</si>
  <si>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</si>
  <si>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</si>
  <si>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</si>
  <si>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</si>
  <si>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</si>
  <si>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</si>
  <si>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</si>
  <si>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</si>
  <si>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</si>
  <si>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</si>
  <si>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</si>
  <si>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</si>
  <si>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</si>
  <si>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</si>
  <si>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</si>
  <si>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</si>
  <si>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</si>
  <si>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</si>
  <si>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</si>
  <si>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</si>
  <si>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</si>
  <si>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</si>
  <si>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</si>
  <si>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</si>
  <si>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</si>
  <si>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</si>
  <si>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</si>
  <si>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</si>
  <si>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</si>
  <si>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</si>
  <si>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</si>
  <si>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</si>
  <si>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</si>
  <si>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</si>
  <si>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</si>
  <si>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</si>
  <si>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</si>
  <si>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</si>
  <si>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</si>
  <si>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</si>
  <si>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</si>
  <si>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</si>
  <si>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</si>
  <si>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</si>
  <si>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</si>
  <si>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</si>
  <si>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</si>
  <si>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</si>
  <si>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</si>
  <si>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</si>
  <si>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</si>
  <si>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</si>
  <si>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</si>
  <si>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</si>
  <si>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</si>
  <si>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</si>
  <si>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</si>
  <si>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</si>
  <si>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</si>
  <si>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</si>
  <si>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</si>
  <si>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</si>
  <si>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</si>
  <si>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</si>
  <si>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</si>
  <si>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</si>
  <si>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</si>
  <si>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</si>
  <si>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</si>
  <si>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</si>
  <si>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</si>
  <si>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</si>
  <si>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</si>
  <si>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</si>
  <si>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</si>
  <si>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</si>
  <si>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</si>
  <si>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</si>
  <si>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</si>
  <si>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</si>
  <si>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</si>
  <si>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</si>
  <si>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</si>
  <si>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</si>
  <si>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</si>
  <si>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</si>
  <si>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</si>
  <si>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</si>
  <si>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</si>
  <si>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</si>
  <si>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</si>
  <si>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</si>
  <si>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</si>
  <si>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</si>
  <si>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</si>
  <si>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</si>
  <si>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</si>
  <si>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</si>
  <si>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</si>
  <si>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</si>
  <si>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</si>
  <si>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</si>
  <si>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</si>
  <si>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</si>
  <si>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</si>
  <si>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</si>
  <si>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</si>
  <si>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</si>
  <si>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</si>
  <si>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</si>
  <si>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</si>
  <si>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</si>
  <si>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</si>
  <si>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</si>
  <si>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</si>
  <si>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</si>
  <si>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</si>
  <si>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</si>
  <si>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</si>
  <si>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</si>
  <si>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</si>
  <si>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</si>
  <si>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</si>
  <si>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</si>
  <si>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</si>
  <si>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</si>
  <si>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</si>
  <si>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</si>
  <si>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</si>
  <si>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</si>
  <si>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</si>
  <si>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</si>
  <si>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</si>
  <si>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</si>
  <si>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</si>
  <si>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</si>
  <si>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</si>
  <si>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</si>
  <si>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</si>
  <si>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</si>
  <si>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</si>
  <si>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</si>
  <si>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</si>
  <si>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</si>
  <si>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</si>
  <si>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</si>
  <si>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</si>
  <si>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</si>
  <si>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</si>
  <si>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</si>
  <si>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</si>
  <si>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</si>
  <si>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</si>
  <si>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</si>
  <si>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</si>
  <si>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</si>
  <si>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</si>
  <si>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</si>
  <si>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</si>
  <si>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</si>
  <si>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</si>
  <si>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</si>
  <si>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</si>
  <si>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</si>
  <si>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</si>
  <si>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</si>
  <si>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</si>
  <si>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</si>
  <si>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</si>
  <si>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</si>
  <si>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</si>
  <si>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</si>
  <si>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</si>
  <si>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</si>
  <si>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</si>
  <si>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</si>
  <si>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</si>
  <si>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</si>
  <si>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</si>
  <si>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</si>
  <si>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</si>
  <si>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</si>
  <si>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</si>
  <si>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</si>
  <si>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</si>
  <si>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</si>
  <si>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</si>
  <si>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</si>
  <si>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</si>
  <si>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</si>
  <si>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</si>
  <si>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</si>
  <si>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</si>
  <si>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</si>
  <si>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</si>
  <si>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</si>
  <si>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</si>
  <si>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</si>
  <si>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</si>
  <si>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</si>
  <si>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</si>
  <si>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</si>
  <si>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</si>
  <si>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</si>
  <si>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</si>
  <si>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</si>
  <si>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</si>
  <si>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</si>
  <si>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</si>
  <si>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</si>
  <si>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</si>
  <si>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</si>
  <si>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</si>
  <si>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</si>
  <si>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</si>
  <si>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</si>
  <si>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</si>
  <si>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</si>
  <si>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</si>
  <si>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</si>
  <si>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</si>
  <si>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</si>
  <si>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</si>
  <si>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</si>
  <si>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</si>
  <si>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</si>
  <si>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</si>
  <si>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</si>
  <si>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</si>
  <si>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</si>
  <si>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</si>
  <si>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</si>
  <si>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</si>
  <si>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</si>
  <si>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</si>
  <si>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</si>
  <si>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</si>
  <si>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</si>
  <si>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</si>
  <si>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</si>
  <si>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</si>
  <si>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</si>
  <si>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</si>
  <si>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</si>
  <si>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</si>
  <si>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</si>
  <si>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</si>
  <si>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</si>
  <si>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</si>
  <si>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</si>
  <si>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</si>
  <si>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</si>
  <si>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</si>
  <si>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</si>
  <si>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</si>
  <si>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</si>
  <si>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</si>
  <si>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</si>
  <si>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</si>
  <si>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</si>
  <si>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</si>
  <si>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</si>
  <si>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</si>
  <si>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</si>
  <si>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</si>
  <si>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</si>
  <si>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</si>
  <si>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</si>
  <si>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</si>
  <si>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</si>
  <si>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</si>
  <si>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</si>
  <si>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</si>
  <si>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</si>
  <si>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</si>
  <si>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</si>
  <si>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</si>
  <si>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</si>
  <si>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</si>
  <si>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</si>
  <si>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</si>
  <si>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</si>
  <si>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</si>
  <si>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</si>
  <si>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</si>
  <si>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</si>
  <si>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</si>
  <si>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</si>
  <si>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</si>
  <si>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</si>
  <si>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</si>
  <si>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</si>
  <si>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</si>
  <si>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</si>
  <si>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</si>
  <si>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</si>
  <si>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</si>
  <si>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</si>
  <si>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</si>
  <si>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</si>
  <si>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</si>
  <si>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</si>
  <si>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</si>
  <si>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</si>
  <si>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</si>
  <si>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</si>
  <si>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</si>
  <si>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</si>
  <si>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</si>
  <si>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</si>
  <si>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</si>
  <si>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</si>
  <si>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</si>
  <si>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</si>
  <si>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</si>
  <si>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</si>
  <si>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</si>
  <si>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</si>
  <si>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</si>
  <si>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</si>
  <si>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</si>
  <si>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</si>
  <si>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</si>
  <si>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</si>
  <si>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</si>
  <si>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</si>
  <si>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</si>
  <si>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</si>
  <si>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</si>
  <si>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</si>
  <si>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</si>
  <si>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</si>
  <si>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</si>
  <si>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</si>
  <si>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</si>
  <si>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</si>
  <si>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</si>
  <si>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</si>
  <si>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</si>
  <si>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</si>
  <si>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</si>
  <si>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</si>
  <si>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</si>
  <si>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</si>
  <si>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</si>
  <si>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</si>
  <si>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</si>
  <si>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</si>
  <si>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</si>
  <si>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</si>
  <si>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</si>
  <si>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</si>
  <si>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</si>
  <si>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</si>
  <si>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</si>
  <si>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</si>
  <si>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</si>
  <si>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</si>
  <si>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</si>
  <si>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</si>
  <si>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</si>
  <si>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</si>
  <si>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</si>
  <si>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</si>
  <si>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</si>
  <si>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</si>
  <si>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</si>
  <si>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</si>
  <si>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</si>
  <si>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</si>
  <si>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</si>
  <si>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</si>
  <si>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</si>
  <si>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</si>
  <si>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</si>
  <si>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</si>
  <si>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</si>
  <si>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</si>
  <si>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</si>
  <si>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</si>
  <si>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</si>
  <si>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</si>
  <si>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</si>
  <si>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</si>
  <si>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</si>
  <si>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</si>
  <si>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</si>
  <si>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</si>
  <si>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</si>
  <si>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</si>
  <si>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</si>
  <si>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</si>
  <si>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</si>
  <si>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</si>
  <si>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</si>
  <si>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</si>
  <si>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</si>
  <si>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</si>
  <si>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</si>
  <si>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</si>
  <si>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</si>
  <si>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</si>
  <si>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</si>
  <si>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</si>
  <si>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</si>
  <si>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</si>
  <si>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</si>
  <si>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</si>
  <si>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</si>
  <si>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</si>
  <si>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</si>
  <si>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</si>
  <si>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</si>
  <si>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</si>
  <si>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</si>
  <si>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</si>
  <si>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</si>
  <si>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</si>
  <si>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</si>
  <si>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</si>
  <si>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</si>
  <si>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</si>
  <si>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</si>
  <si>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</si>
  <si>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</si>
  <si>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</si>
  <si>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</si>
  <si>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</si>
  <si>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</si>
  <si>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</si>
  <si>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</si>
  <si>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</si>
  <si>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</si>
  <si>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</si>
  <si>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</si>
  <si>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</si>
  <si>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</si>
  <si>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</si>
  <si>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</si>
  <si>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</si>
  <si>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</si>
  <si>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</si>
  <si>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</si>
  <si>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</si>
  <si>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</si>
  <si>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</si>
  <si>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</si>
  <si>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</si>
  <si>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</si>
  <si>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</si>
  <si>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</si>
  <si>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</si>
  <si>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</si>
  <si>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</si>
  <si>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</si>
  <si>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</si>
  <si>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</si>
  <si>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</si>
  <si>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</si>
  <si>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</si>
  <si>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</si>
  <si>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</si>
  <si>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</si>
  <si>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</si>
  <si>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</si>
  <si>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</si>
  <si>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</si>
  <si>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</si>
  <si>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</si>
  <si>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</si>
  <si>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</si>
  <si>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</si>
  <si>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</si>
  <si>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</si>
  <si>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</si>
  <si>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</si>
  <si>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</si>
  <si>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</si>
  <si>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</si>
  <si>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</si>
  <si>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</si>
  <si>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</si>
  <si>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</si>
  <si>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</si>
  <si>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</si>
  <si>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</si>
  <si>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</si>
  <si>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</si>
  <si>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</si>
  <si>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</si>
  <si>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</si>
  <si>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</si>
  <si>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</si>
  <si>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</si>
  <si>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</si>
  <si>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</si>
  <si>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</si>
  <si>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</si>
  <si>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</si>
  <si>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</si>
  <si>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</si>
  <si>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</si>
  <si>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</si>
  <si>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</si>
  <si>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</si>
  <si>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</si>
  <si>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</si>
  <si>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</si>
  <si>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</si>
  <si>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</si>
  <si>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</si>
  <si>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</si>
  <si>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</si>
  <si>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</si>
  <si>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</si>
  <si>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</si>
  <si>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</si>
  <si>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</si>
  <si>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</si>
  <si>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</si>
  <si>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</si>
  <si>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</si>
  <si>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</si>
  <si>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</si>
  <si>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</si>
  <si>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</si>
  <si>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</si>
  <si>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</si>
  <si>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</si>
  <si>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</si>
  <si>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</si>
  <si>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</si>
  <si>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</si>
  <si>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</si>
  <si>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</si>
  <si>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</si>
  <si>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</si>
  <si>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</si>
  <si>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</si>
  <si>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</si>
  <si>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</si>
  <si>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</si>
  <si>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</si>
  <si>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</si>
  <si>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</si>
  <si>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</si>
  <si>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</si>
  <si>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</si>
  <si>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</si>
  <si>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</si>
  <si>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</si>
  <si>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</si>
  <si>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</si>
  <si>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</si>
  <si>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</si>
  <si>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</si>
  <si>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</si>
  <si>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</si>
  <si>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</si>
  <si>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</si>
  <si>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</si>
  <si>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</si>
  <si>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</si>
  <si>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</si>
  <si>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</si>
  <si>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</si>
  <si>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</si>
  <si>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</si>
  <si>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</si>
  <si>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</si>
  <si>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</si>
  <si>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</si>
  <si>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</si>
  <si>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</si>
  <si>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</si>
  <si>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</si>
  <si>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</si>
  <si>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</si>
  <si>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</si>
  <si>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</si>
  <si>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</si>
  <si>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</si>
  <si>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</si>
  <si>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</si>
  <si>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</si>
  <si>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</si>
  <si>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</si>
  <si>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</si>
  <si>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</si>
  <si>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</si>
  <si>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</si>
  <si>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</si>
  <si>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</si>
  <si>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</si>
  <si>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</si>
  <si>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</si>
  <si>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</si>
  <si>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</si>
  <si>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</si>
  <si>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</si>
  <si>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</si>
  <si>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</si>
  <si>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</si>
  <si>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</si>
  <si>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</si>
  <si>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</si>
  <si>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</si>
  <si>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</si>
  <si>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</si>
  <si>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</si>
  <si>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</si>
  <si>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</si>
  <si>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</si>
  <si>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</si>
  <si>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</si>
  <si>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</si>
  <si>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</si>
  <si>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</si>
  <si>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</si>
  <si>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</si>
  <si>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</si>
  <si>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</si>
  <si>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</si>
  <si>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</si>
  <si>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</si>
  <si>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</si>
  <si>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</si>
  <si>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</si>
  <si>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</si>
  <si>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</si>
  <si>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</si>
  <si>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</si>
  <si>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</si>
  <si>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</si>
  <si>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</si>
  <si>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</si>
  <si>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</si>
  <si>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</si>
  <si>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</si>
  <si>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</si>
  <si>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</si>
  <si>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</si>
  <si>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</si>
  <si>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</si>
  <si>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</si>
  <si>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</si>
  <si>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</si>
  <si>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</si>
  <si>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</si>
  <si>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</si>
  <si>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</si>
  <si>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</si>
  <si>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</si>
  <si>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</si>
  <si>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</si>
  <si>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</si>
  <si>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</si>
  <si>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</si>
  <si>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</si>
  <si>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</si>
  <si>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</si>
  <si>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</si>
  <si>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</si>
  <si>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</si>
  <si>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</si>
  <si>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</si>
  <si>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</si>
  <si>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</si>
  <si>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</si>
  <si>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</si>
  <si>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</si>
  <si>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</si>
  <si>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</si>
  <si>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</si>
  <si>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</si>
  <si>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</si>
  <si>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</si>
  <si>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</si>
  <si>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</si>
  <si>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</si>
  <si>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</si>
  <si>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</si>
  <si>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</si>
  <si>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</si>
  <si>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</si>
  <si>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</si>
  <si>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</si>
  <si>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</si>
  <si>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</si>
  <si>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</si>
  <si>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</si>
  <si>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</si>
  <si>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</si>
  <si>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</si>
  <si>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</si>
  <si>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</si>
  <si>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</si>
  <si>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</si>
  <si>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</si>
  <si>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</si>
  <si>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</si>
  <si>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</si>
  <si>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</si>
  <si>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</si>
  <si>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</si>
  <si>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</si>
  <si>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</si>
  <si>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</si>
  <si>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</si>
  <si>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</si>
  <si>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</si>
  <si>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</si>
  <si>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</si>
  <si>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</si>
  <si>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</si>
  <si>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</si>
  <si>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</si>
  <si>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</si>
  <si>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</si>
  <si>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</si>
  <si>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</si>
  <si>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</si>
  <si>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</si>
  <si>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</si>
  <si>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</si>
  <si>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</si>
  <si>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</si>
  <si>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</si>
  <si>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</si>
  <si>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</si>
  <si>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</si>
  <si>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</si>
  <si>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</si>
  <si>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</si>
  <si>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</si>
  <si>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</si>
  <si>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</si>
  <si>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</si>
  <si>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</si>
  <si>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</si>
  <si>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</si>
  <si>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</si>
  <si>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</si>
  <si>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</si>
  <si>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</si>
  <si>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</si>
  <si>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</si>
  <si>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</si>
  <si>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</si>
  <si>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</si>
  <si>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</si>
  <si>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</si>
  <si>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</si>
  <si>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</si>
  <si>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</si>
  <si>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</si>
  <si>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</si>
  <si>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</si>
  <si>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</si>
  <si>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</si>
  <si>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</si>
  <si>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</si>
  <si>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</si>
  <si>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</si>
  <si>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</si>
  <si>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</si>
  <si>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</si>
  <si>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</si>
  <si>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</si>
  <si>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</si>
  <si>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</si>
  <si>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</si>
  <si>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</si>
  <si>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</si>
  <si>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</si>
  <si>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</si>
  <si>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</si>
  <si>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</si>
  <si>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</si>
  <si>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</si>
  <si>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</si>
  <si>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</si>
  <si>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</si>
  <si>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</si>
  <si>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</si>
  <si>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</si>
  <si>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</si>
  <si>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</si>
  <si>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</si>
  <si>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</si>
  <si>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</si>
  <si>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</si>
  <si>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</si>
  <si>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</si>
  <si>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</si>
  <si>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</si>
  <si>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</si>
  <si>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</si>
  <si>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</si>
  <si>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</si>
  <si>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</si>
  <si>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</si>
  <si>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</si>
  <si>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</si>
  <si>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</si>
  <si>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</si>
  <si>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</si>
  <si>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</si>
  <si>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</si>
  <si>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</si>
  <si>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</si>
  <si>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</si>
  <si>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</si>
  <si>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</si>
  <si>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</si>
  <si>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</si>
  <si>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</si>
  <si>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</si>
  <si>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</si>
  <si>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</si>
  <si>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</si>
  <si>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</si>
  <si>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</si>
  <si>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</si>
  <si>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</si>
  <si>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</si>
  <si>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</si>
  <si>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</si>
  <si>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</si>
  <si>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</si>
  <si>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</si>
  <si>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</si>
  <si>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</si>
  <si>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</si>
  <si>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</si>
  <si>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</si>
  <si>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</si>
  <si>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</si>
  <si>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</si>
  <si>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</si>
  <si>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</si>
  <si>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</si>
  <si>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</si>
  <si>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</si>
  <si>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</si>
  <si>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</si>
  <si>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</si>
  <si>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</si>
  <si>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</si>
  <si>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</si>
  <si>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</si>
  <si>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</si>
  <si>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</si>
  <si>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</si>
  <si>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</si>
  <si>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</si>
  <si>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</si>
  <si>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</si>
  <si>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</si>
  <si>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</si>
  <si>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</si>
  <si>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</si>
  <si>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</si>
  <si>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</si>
  <si>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</si>
  <si>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</si>
  <si>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</si>
  <si>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</si>
  <si>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</si>
  <si>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</si>
  <si>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</si>
  <si>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</si>
  <si>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</si>
  <si>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</si>
  <si>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</si>
  <si>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</si>
  <si>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</si>
  <si>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</si>
  <si>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</si>
  <si>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</si>
  <si>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</si>
  <si>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</si>
  <si>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</si>
  <si>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</si>
  <si>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</si>
  <si>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</si>
  <si>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</si>
  <si>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</si>
  <si>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</si>
  <si>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</si>
  <si>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</si>
  <si>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</si>
  <si>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</si>
  <si>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</si>
  <si>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</si>
  <si>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</si>
  <si>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</si>
  <si>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</si>
  <si>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</si>
  <si>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</si>
  <si>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</si>
  <si>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</si>
  <si>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</si>
  <si>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</si>
  <si>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</si>
  <si>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</si>
  <si>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</si>
  <si>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</si>
  <si>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</si>
  <si>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</si>
  <si>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</si>
  <si>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</si>
  <si>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</si>
  <si>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</si>
  <si>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</si>
  <si>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</si>
  <si>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</si>
  <si>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</si>
  <si>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</si>
  <si>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</si>
  <si>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</si>
  <si>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</si>
  <si>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</si>
  <si>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</si>
  <si>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</si>
  <si>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</si>
  <si>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</si>
  <si>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</si>
  <si>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</si>
  <si>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</si>
  <si>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</si>
  <si>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</si>
  <si>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</si>
  <si>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</si>
  <si>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</si>
  <si>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</si>
  <si>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</si>
  <si>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</si>
  <si>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</si>
  <si>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</si>
  <si>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</si>
  <si>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</si>
  <si>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</si>
  <si>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</si>
  <si>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</si>
  <si>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</si>
  <si>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</si>
  <si>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</si>
  <si>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</si>
  <si>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</si>
  <si>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</si>
  <si>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</si>
  <si>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</si>
  <si>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</si>
  <si>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</si>
  <si>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</si>
  <si>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</si>
  <si>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</si>
  <si>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</si>
  <si>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</si>
  <si>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</si>
  <si>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</si>
  <si>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</si>
  <si>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</si>
  <si>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</si>
  <si>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</si>
  <si>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</si>
  <si>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</si>
  <si>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</si>
  <si>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</si>
  <si>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</si>
  <si>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</si>
  <si>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</si>
  <si>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</si>
  <si>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</si>
  <si>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</si>
  <si>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</si>
  <si>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</si>
  <si>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</si>
  <si>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</si>
  <si>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</si>
  <si>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</si>
  <si>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</si>
  <si>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</si>
  <si>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</si>
  <si>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</si>
  <si>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</si>
  <si>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</si>
  <si>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</si>
  <si>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</si>
  <si>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</si>
  <si>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</si>
  <si>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</si>
  <si>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</si>
  <si>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</si>
  <si>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</si>
  <si>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</si>
  <si>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</si>
  <si>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</si>
  <si>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</si>
  <si>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</si>
  <si>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</si>
  <si>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</si>
  <si>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</si>
  <si>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</si>
  <si>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</si>
  <si>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</si>
  <si>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</si>
  <si>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</si>
  <si>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</si>
  <si>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</si>
  <si>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</si>
  <si>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</si>
  <si>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</si>
  <si>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</si>
  <si>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</si>
  <si>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</si>
  <si>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</si>
  <si>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</si>
  <si>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</si>
  <si>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</si>
  <si>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</si>
  <si>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</si>
  <si>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</si>
  <si>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</si>
  <si>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</si>
  <si>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</si>
  <si>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</si>
  <si>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</si>
  <si>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</si>
  <si>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</si>
  <si>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</si>
  <si>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</si>
  <si>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</si>
  <si>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</si>
  <si>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</si>
  <si>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</si>
  <si>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</si>
  <si>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</si>
  <si>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</si>
  <si>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</si>
  <si>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</si>
  <si>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</si>
  <si>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</si>
  <si>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</si>
  <si>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</si>
  <si>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</si>
  <si>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</si>
  <si>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</si>
  <si>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</si>
  <si>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</si>
  <si>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</si>
  <si>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</si>
  <si>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</si>
  <si>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</si>
  <si>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</si>
  <si>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</si>
  <si>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</si>
  <si>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</si>
  <si>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</si>
  <si>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</si>
  <si>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</si>
  <si>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</si>
  <si>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</si>
  <si>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</si>
  <si>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</si>
  <si>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</si>
  <si>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</si>
  <si>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</si>
  <si>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</si>
  <si>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</si>
  <si>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</si>
  <si>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</si>
  <si>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</si>
  <si>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</si>
  <si>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</si>
  <si>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</si>
  <si>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</si>
  <si>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</si>
  <si>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</si>
  <si>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</si>
  <si>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</si>
  <si>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</si>
  <si>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</si>
  <si>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</si>
  <si>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</si>
  <si>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</si>
  <si>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</si>
  <si>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</si>
  <si>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</si>
  <si>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</si>
  <si>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</si>
  <si>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</si>
  <si>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</si>
  <si>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</si>
  <si>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</si>
  <si>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</si>
  <si>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</si>
  <si>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</si>
  <si>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</si>
  <si>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</si>
  <si>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</si>
  <si>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</si>
  <si>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</si>
  <si>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</si>
  <si>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</si>
  <si>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</si>
  <si>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</si>
  <si>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</si>
  <si>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</si>
  <si>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</si>
  <si>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</si>
  <si>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</si>
  <si>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</si>
  <si>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</si>
  <si>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</si>
  <si>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</si>
  <si>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</si>
  <si>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</si>
  <si>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</si>
  <si>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</si>
  <si>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</si>
  <si>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</si>
  <si>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</si>
  <si>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</si>
  <si>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</si>
  <si>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</si>
  <si>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</si>
  <si>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</si>
  <si>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</si>
  <si>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</si>
  <si>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</si>
  <si>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</si>
  <si>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</si>
  <si>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</si>
  <si>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</si>
  <si>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</si>
  <si>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</si>
  <si>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</si>
  <si>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</si>
  <si>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</si>
  <si>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</si>
  <si>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</si>
  <si>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</si>
  <si>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</si>
  <si>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</si>
  <si>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</si>
  <si>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</si>
  <si>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</si>
  <si>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</si>
  <si>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</si>
  <si>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</si>
  <si>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</si>
  <si>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</si>
  <si>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</si>
  <si>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</si>
  <si>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</si>
  <si>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</si>
  <si>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</si>
  <si>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</si>
  <si>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</si>
  <si>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</si>
  <si>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</si>
  <si>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</si>
  <si>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</si>
  <si>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</si>
  <si>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</si>
  <si>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</si>
  <si>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</si>
  <si>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</si>
  <si>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</si>
  <si>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</si>
  <si>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</si>
  <si>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</si>
  <si>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</si>
  <si>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</si>
  <si>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</si>
  <si>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</si>
  <si>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</si>
  <si>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</si>
  <si>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</si>
  <si>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</si>
  <si>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</si>
  <si>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</si>
  <si>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</si>
  <si>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</si>
  <si>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</si>
  <si>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</si>
  <si>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</si>
  <si>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</si>
  <si>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</si>
  <si>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</si>
  <si>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</si>
  <si>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</si>
  <si>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</si>
  <si>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</si>
  <si>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</si>
  <si>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</si>
  <si>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</si>
  <si>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</si>
  <si>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</si>
  <si>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</si>
  <si>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</si>
  <si>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</si>
  <si>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</si>
  <si>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</si>
  <si>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</si>
  <si>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</si>
  <si>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</si>
  <si>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</si>
  <si>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</si>
  <si>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</si>
  <si>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</si>
  <si>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</si>
  <si>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</si>
  <si>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</si>
  <si>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</si>
  <si>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</si>
  <si>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</si>
  <si>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</si>
  <si>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</si>
  <si>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</si>
  <si>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</si>
  <si>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</si>
  <si>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</si>
  <si>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</si>
  <si>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</si>
  <si>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</si>
  <si>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</si>
  <si>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</si>
  <si>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</si>
  <si>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</si>
  <si>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</si>
  <si>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</si>
  <si>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</si>
  <si>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</si>
  <si>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</si>
  <si>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</si>
  <si>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</si>
  <si>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</si>
  <si>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</si>
  <si>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</si>
  <si>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</si>
  <si>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</si>
  <si>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</si>
  <si>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</si>
  <si>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</si>
  <si>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</si>
  <si>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</si>
  <si>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</si>
  <si>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</si>
  <si>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</si>
  <si>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</si>
  <si>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</si>
  <si>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</si>
  <si>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</si>
  <si>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</si>
  <si>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</si>
  <si>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</si>
  <si>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</si>
  <si>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</si>
  <si>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</si>
  <si>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</si>
  <si>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</si>
  <si>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</si>
  <si>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</si>
  <si>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</si>
  <si>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</si>
  <si>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</si>
  <si>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</si>
  <si>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</si>
  <si>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</si>
  <si>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</si>
  <si>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</si>
  <si>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</si>
  <si>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</si>
  <si>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</si>
  <si>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</si>
  <si>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</si>
  <si>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</si>
  <si>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</si>
  <si>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</si>
  <si>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</si>
  <si>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</si>
  <si>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</si>
  <si>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</si>
  <si>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</si>
  <si>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</si>
  <si>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</si>
  <si>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</si>
  <si>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</si>
  <si>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</si>
  <si>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</si>
  <si>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</si>
  <si>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</si>
  <si>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</si>
  <si>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</si>
  <si>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</si>
  <si>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</si>
  <si>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</si>
  <si>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</si>
  <si>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</si>
  <si>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</si>
  <si>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</si>
  <si>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</si>
  <si>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</si>
  <si>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</si>
  <si>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</si>
  <si>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</si>
  <si>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</si>
  <si>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</si>
  <si>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</si>
  <si>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</si>
  <si>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</si>
  <si>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</si>
  <si>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</si>
  <si>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</si>
  <si>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</si>
  <si>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</si>
  <si>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</si>
  <si>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</si>
  <si>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</si>
  <si>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</si>
  <si>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</si>
  <si>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</si>
  <si>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</si>
  <si>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</si>
  <si>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</si>
  <si>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</si>
  <si>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</si>
  <si>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</si>
  <si>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</si>
  <si>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</si>
  <si>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</si>
  <si>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</si>
  <si>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</si>
  <si>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</si>
  <si>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</si>
  <si>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</si>
  <si>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</si>
  <si>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</si>
  <si>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</si>
  <si>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</si>
  <si>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</si>
  <si>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</si>
  <si>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</si>
  <si>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</si>
  <si>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</si>
  <si>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</si>
  <si>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</si>
  <si>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</si>
  <si>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</si>
  <si>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</si>
  <si>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</si>
  <si>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</si>
  <si>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</si>
  <si>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</si>
  <si>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</si>
  <si>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</si>
  <si>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</si>
  <si>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</si>
  <si>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</si>
  <si>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</si>
  <si>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</si>
  <si>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</si>
  <si>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</si>
  <si>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</si>
  <si>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</si>
  <si>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</si>
  <si>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</si>
  <si>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</si>
  <si>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</si>
  <si>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</si>
  <si>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</si>
  <si>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</si>
  <si>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</si>
  <si>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</si>
  <si>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</si>
  <si>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</si>
  <si>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</si>
  <si>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</si>
  <si>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</si>
  <si>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</si>
  <si>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</si>
  <si>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</si>
  <si>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</si>
  <si>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</si>
  <si>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</si>
  <si>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</si>
  <si>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</si>
  <si>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</si>
  <si>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</si>
  <si>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</si>
  <si>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</si>
  <si>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</si>
  <si>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</si>
  <si>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</si>
  <si>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</si>
  <si>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</si>
  <si>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</si>
  <si>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</si>
  <si>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</si>
  <si>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</si>
  <si>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</si>
  <si>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</si>
  <si>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</si>
  <si>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</si>
  <si>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</si>
  <si>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</si>
  <si>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</si>
  <si>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</si>
  <si>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</si>
  <si>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</si>
  <si>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</si>
  <si>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</si>
  <si>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</si>
  <si>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</si>
  <si>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</si>
  <si>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</si>
  <si>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</si>
  <si>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</si>
  <si>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</si>
  <si>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</si>
  <si>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</si>
  <si>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</si>
  <si>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</si>
  <si>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</si>
  <si>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</si>
  <si>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</si>
  <si>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</si>
  <si>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</si>
  <si>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</si>
  <si>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</si>
  <si>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</si>
  <si>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</si>
  <si>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</si>
  <si>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</si>
  <si>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</si>
  <si>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</si>
  <si>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</si>
  <si>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</si>
  <si>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</si>
  <si>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</si>
  <si>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</si>
  <si>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</si>
  <si>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</si>
  <si>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</si>
  <si>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</si>
  <si>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</si>
  <si>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</si>
  <si>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</si>
  <si>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</si>
  <si>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</si>
  <si>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</si>
  <si>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</si>
  <si>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</si>
  <si>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</si>
  <si>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</si>
  <si>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</si>
  <si>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</si>
  <si>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</si>
  <si>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</si>
  <si>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</si>
  <si>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</si>
  <si>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</si>
  <si>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</si>
  <si>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</si>
  <si>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</si>
  <si>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</si>
  <si>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</si>
  <si>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</si>
  <si>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</si>
  <si>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</si>
  <si>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</si>
  <si>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</si>
  <si>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</si>
  <si>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</si>
  <si>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</si>
  <si>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</si>
  <si>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</si>
  <si>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</si>
  <si>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</si>
  <si>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</si>
  <si>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</si>
  <si>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</si>
  <si>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</si>
  <si>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</si>
  <si>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</si>
  <si>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</si>
  <si>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</si>
  <si>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</si>
  <si>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</si>
  <si>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</si>
  <si>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</si>
  <si>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</si>
  <si>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</si>
  <si>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</si>
  <si>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</si>
  <si>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</si>
  <si>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</si>
  <si>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</si>
  <si>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</si>
  <si>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</si>
  <si>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</si>
  <si>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</si>
  <si>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</si>
  <si>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</si>
  <si>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</si>
  <si>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</si>
  <si>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</si>
  <si>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</si>
  <si>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</si>
  <si>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</si>
  <si>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</si>
  <si>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</si>
  <si>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</si>
  <si>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</si>
  <si>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</si>
  <si>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</si>
  <si>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</si>
  <si>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</si>
  <si>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</si>
  <si>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</si>
  <si>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</si>
  <si>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</si>
  <si>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</si>
  <si>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</si>
  <si>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</si>
  <si>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</si>
  <si>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</si>
  <si>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</si>
  <si>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</si>
  <si>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</si>
  <si>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</si>
  <si>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</si>
  <si>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</si>
  <si>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</si>
  <si>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</si>
  <si>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</si>
  <si>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</si>
  <si>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</si>
  <si>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</si>
  <si>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</si>
  <si>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</si>
  <si>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</si>
  <si>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</si>
  <si>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</si>
  <si>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</si>
  <si>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</si>
  <si>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</si>
  <si>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</si>
  <si>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</si>
  <si>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</si>
  <si>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</si>
  <si>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</si>
  <si>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</si>
  <si>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</si>
  <si>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</si>
  <si>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</si>
  <si>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</si>
  <si>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</si>
  <si>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</si>
  <si>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</si>
  <si>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</si>
  <si>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</si>
  <si>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</si>
  <si>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</si>
  <si>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</si>
  <si>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</si>
  <si>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</si>
  <si>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</si>
  <si>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</si>
  <si>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</si>
  <si>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</si>
  <si>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</si>
  <si>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</si>
  <si>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</si>
  <si>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</si>
  <si>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</si>
  <si>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</si>
  <si>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</si>
  <si>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</si>
  <si>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</si>
  <si>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</si>
  <si>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</si>
  <si>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</si>
  <si>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</si>
  <si>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</si>
  <si>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</si>
  <si>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</si>
  <si>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</si>
  <si>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</si>
  <si>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</si>
  <si>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</si>
  <si>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</si>
  <si>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</si>
  <si>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</si>
  <si>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</si>
  <si>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</si>
  <si>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</si>
  <si>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</si>
  <si>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</si>
  <si>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</si>
  <si>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</si>
  <si>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</si>
  <si>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</si>
  <si>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</si>
  <si>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</si>
  <si>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</si>
  <si>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</si>
  <si>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</si>
  <si>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</si>
  <si>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</si>
  <si>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</si>
  <si>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</si>
  <si>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</si>
  <si>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</si>
  <si>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</si>
  <si>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</si>
  <si>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</si>
  <si>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</si>
  <si>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</si>
  <si>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</si>
  <si>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</si>
  <si>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</si>
  <si>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</si>
  <si>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</si>
  <si>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</si>
  <si>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</si>
  <si>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</si>
  <si>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</si>
  <si>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</si>
  <si>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</si>
  <si>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</si>
  <si>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</si>
  <si>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</si>
  <si>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</si>
  <si>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</si>
  <si>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</si>
  <si>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</si>
  <si>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</si>
  <si>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</si>
  <si>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</si>
  <si>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</si>
  <si>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</si>
  <si>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</si>
  <si>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</si>
  <si>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</si>
  <si>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</si>
  <si>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</si>
  <si>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</si>
  <si>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</si>
  <si>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</si>
  <si>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</si>
  <si>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</si>
  <si>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</si>
  <si>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</si>
  <si>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</si>
  <si>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</si>
  <si>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</si>
  <si>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</si>
  <si>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</si>
  <si>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</si>
  <si>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</si>
  <si>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</si>
  <si>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</si>
  <si>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</si>
  <si>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</si>
  <si>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</si>
  <si>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</si>
  <si>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</si>
  <si>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</si>
  <si>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</si>
  <si>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</si>
  <si>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</si>
  <si>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</si>
  <si>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</si>
  <si>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</si>
  <si>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</si>
  <si>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</si>
  <si>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</si>
  <si>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</si>
  <si>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</si>
  <si>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</si>
  <si>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</si>
  <si>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</si>
  <si>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</si>
  <si>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</si>
  <si>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</si>
  <si>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</si>
  <si>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</si>
  <si>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</si>
  <si>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</si>
  <si>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</si>
  <si>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</si>
  <si>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</si>
  <si>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</si>
  <si>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</si>
  <si>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</si>
  <si>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</si>
  <si>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</si>
  <si>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</si>
  <si>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</si>
  <si>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</si>
  <si>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</si>
  <si>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</si>
  <si>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</si>
  <si>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</si>
  <si>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</si>
  <si>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</si>
  <si>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</si>
  <si>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</si>
  <si>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</si>
  <si>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</si>
  <si>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</si>
  <si>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</si>
  <si>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</si>
  <si>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</si>
  <si>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</si>
  <si>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</si>
  <si>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</si>
  <si>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</si>
  <si>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</si>
  <si>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</si>
  <si>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</si>
  <si>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</si>
  <si>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</si>
  <si>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</si>
  <si>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</si>
  <si>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</si>
  <si>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</si>
  <si>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</si>
  <si>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</si>
  <si>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</si>
  <si>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</si>
  <si>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</si>
  <si>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</si>
  <si>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</si>
  <si>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</si>
  <si>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</si>
  <si>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</si>
  <si>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</si>
  <si>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</si>
  <si>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</si>
  <si>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</si>
  <si>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</si>
  <si>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</si>
  <si>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</si>
  <si>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</si>
  <si>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</si>
  <si>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</si>
  <si>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</si>
  <si>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</si>
  <si>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</si>
  <si>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</si>
  <si>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</si>
  <si>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</si>
  <si>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</si>
  <si>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</si>
  <si>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</si>
  <si>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</si>
  <si>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</si>
  <si>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</si>
  <si>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</si>
  <si>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</si>
  <si>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</si>
  <si>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</si>
  <si>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</si>
  <si>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</si>
  <si>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</si>
  <si>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</si>
  <si>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</si>
  <si>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</si>
  <si>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</si>
  <si>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</si>
  <si>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</si>
  <si>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</si>
  <si>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</si>
  <si>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</si>
  <si>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</si>
  <si>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</si>
  <si>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</si>
  <si>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</si>
  <si>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</si>
  <si>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</si>
  <si>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</si>
  <si>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</si>
  <si>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</si>
  <si>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</si>
  <si>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</si>
  <si>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</si>
  <si>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</si>
  <si>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</si>
  <si>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</si>
  <si>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</si>
  <si>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</si>
  <si>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</si>
  <si>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</si>
  <si>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</si>
  <si>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</si>
  <si>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</si>
  <si>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</si>
  <si>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</si>
  <si>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</si>
  <si>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</si>
  <si>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</si>
  <si>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</si>
  <si>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</si>
  <si>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</si>
  <si>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</si>
  <si>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</si>
  <si>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</si>
  <si>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</si>
  <si>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</si>
  <si>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</si>
  <si>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</si>
  <si>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</si>
  <si>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</si>
  <si>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</si>
  <si>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</si>
  <si>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</si>
  <si>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</si>
  <si>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</si>
  <si>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</si>
  <si>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</si>
  <si>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</si>
  <si>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</si>
  <si>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</si>
  <si>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</si>
  <si>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</si>
  <si>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</si>
  <si>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</si>
  <si>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</si>
  <si>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</si>
  <si>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</si>
  <si>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</si>
  <si>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</si>
  <si>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</si>
  <si>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</si>
  <si>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</si>
  <si>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</si>
  <si>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</si>
  <si>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</si>
  <si>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</si>
  <si>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</si>
  <si>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</si>
  <si>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</si>
  <si>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</si>
  <si>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</si>
  <si>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</si>
  <si>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</si>
  <si>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</si>
  <si>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</si>
  <si>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</si>
  <si>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</si>
  <si>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</si>
  <si>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</si>
  <si>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</si>
  <si>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</si>
  <si>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</si>
  <si>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</si>
  <si>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</si>
  <si>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</si>
  <si>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</si>
  <si>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</si>
  <si>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</si>
  <si>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</si>
  <si>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</si>
  <si>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</si>
  <si>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</si>
  <si>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</si>
  <si>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</si>
  <si>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</si>
  <si>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</si>
  <si>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</si>
  <si>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</si>
  <si>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</si>
  <si>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</si>
  <si>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</si>
  <si>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</si>
  <si>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</si>
  <si>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</si>
  <si>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</si>
  <si>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</si>
  <si>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</si>
  <si>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</si>
  <si>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</si>
  <si>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</si>
  <si>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</si>
  <si>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</si>
  <si>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</si>
  <si>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</si>
  <si>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</si>
  <si>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</si>
  <si>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</si>
  <si>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</si>
  <si>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</si>
  <si>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</si>
  <si>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</si>
  <si>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</si>
  <si>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</si>
  <si>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</si>
  <si>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</si>
  <si>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</si>
  <si>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</si>
  <si>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</si>
  <si>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</si>
  <si>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</si>
  <si>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</si>
  <si>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</si>
  <si>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</si>
  <si>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</si>
  <si>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</si>
  <si>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</si>
  <si>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</si>
  <si>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</si>
  <si>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</si>
  <si>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</si>
  <si>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</si>
  <si>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</si>
  <si>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</si>
  <si>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</si>
  <si>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</si>
  <si>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</si>
  <si>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</si>
  <si>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</si>
  <si>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</si>
  <si>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</si>
  <si>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</si>
  <si>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</si>
  <si>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</si>
  <si>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</si>
  <si>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</si>
  <si>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</si>
  <si>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</si>
  <si>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</si>
  <si>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</si>
  <si>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</si>
  <si>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outcomes</t>
  </si>
  <si>
    <t>Years</t>
  </si>
  <si>
    <t>Date Created Conversion</t>
  </si>
  <si>
    <t>Row Labels</t>
  </si>
  <si>
    <t>Grand Total</t>
  </si>
  <si>
    <t>(All)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</si>
  <si>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</si>
  <si>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</si>
  <si>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</si>
  <si>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</si>
  <si>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</si>
  <si>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</si>
  <si>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</si>
  <si>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</si>
  <si>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</si>
  <si>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</si>
  <si>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</si>
  <si>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</si>
  <si>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</si>
  <si>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</si>
  <si>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</si>
  <si>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</si>
  <si>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</si>
  <si>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</si>
  <si>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</si>
  <si>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</si>
  <si>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</si>
  <si>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</si>
  <si>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</si>
  <si>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</si>
  <si>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</si>
  <si>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</si>
  <si>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</si>
  <si>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</si>
  <si>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</si>
  <si>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</si>
  <si>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</si>
  <si>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</si>
  <si>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</si>
  <si>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</si>
  <si>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</si>
  <si>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</si>
  <si>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</si>
  <si>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</si>
  <si>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</si>
  <si>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</si>
  <si>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</si>
  <si>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</si>
  <si>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</si>
  <si>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</si>
  <si>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</si>
  <si>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</si>
  <si>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</si>
  <si>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</si>
  <si>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</si>
  <si>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</si>
  <si>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Subcategory</t>
  </si>
  <si>
    <t>Parent Category</t>
  </si>
  <si>
    <t>Column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</si>
  <si>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</si>
  <si>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</si>
  <si>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</si>
  <si>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</si>
  <si>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</si>
  <si>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</si>
  <si>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</si>
  <si>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</si>
  <si>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</si>
  <si>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</si>
  <si>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</si>
  <si>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</si>
  <si>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Campaign Outcomes 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</si>
  <si>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</si>
  <si>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</si>
  <si>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</si>
  <si>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</si>
  <si>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</si>
  <si>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</si>
  <si>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</si>
  <si>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</si>
  <si>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</si>
  <si>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</si>
  <si>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</si>
  <si>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</si>
  <si>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</si>
  <si>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</si>
  <si>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30000 to 34999</t>
  </si>
  <si>
    <t>35000 to 39999</t>
  </si>
  <si>
    <t>40000 to 44999</t>
  </si>
  <si>
    <t>45000 to 49999</t>
  </si>
  <si>
    <t>Greater than 50000</t>
  </si>
  <si>
    <t>25000 to 29999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</si>
</sst>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7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67" fontId="0" fillId="0" borderId="0" xfId="0" applyNumberFormat="1"/>
    <xf numFmtId="167" fontId="1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</a:t>
            </a:r>
            <a:r>
              <a:rPr lang="en-US" baseline="0"/>
              <a:t>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9-FE4F-941A-44A3DFAB57E6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9-FE4F-941A-44A3DFAB57E6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9-FE4F-941A-44A3DFAB5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1949808"/>
        <c:axId val="1678020224"/>
      </c:lineChart>
      <c:catAx>
        <c:axId val="16319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020224"/>
        <c:crosses val="autoZero"/>
        <c:auto val="1"/>
        <c:lblAlgn val="ctr"/>
        <c:lblOffset val="100"/>
        <c:noMultiLvlLbl val="0"/>
      </c:catAx>
      <c:valAx>
        <c:axId val="1678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19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3CF-854E-BA64-EE1D92E14A6D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3CF-854E-BA64-EE1D92E14A6D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3CF-854E-BA64-EE1D92E14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3527696"/>
        <c:axId val="1633531712"/>
      </c:lineChart>
      <c:catAx>
        <c:axId val="1633527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31712"/>
        <c:crosses val="autoZero"/>
        <c:auto val="1"/>
        <c:lblAlgn val="ctr"/>
        <c:lblOffset val="100"/>
        <c:noMultiLvlLbl val="0"/>
      </c:catAx>
      <c:valAx>
        <c:axId val="163353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527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7</xdr:row>
      <xdr:rowOff>101600</xdr:rowOff>
    </xdr:from>
    <xdr:to>
      <xdr:col>15</xdr:col>
      <xdr:colOff>812800</xdr:colOff>
      <xdr:row>22</xdr:row>
      <xdr:rowOff>38100</xdr:rowOff>
    </xdr:to>
    <xdr:graphicFrame macro="">
      <xdr:nvGraphicFramePr>
        <xdr:cNvPr id="2" name="Theater Outcomes">
          <a:extLst>
            <a:ext uri="{FF2B5EF4-FFF2-40B4-BE49-F238E27FC236}">
              <a16:creationId xmlns:a16="http://schemas.microsoft.com/office/drawing/2014/main" id="{6E01DA78-EEBF-8644-B1DB-FE96121AA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1473200</xdr:colOff>
      <xdr:row>14</xdr:row>
      <xdr:rowOff>0</xdr:rowOff>
    </xdr:from>
    <xdr:to>
      <xdr:col>8</xdr:col>
      <xdr:colOff>12700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71F04F-078E-134D-A14D-6BB728D6B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S Nyhan" refreshedDate="44570.697602199078" createdVersion="7" refreshedVersion="7" minRefreshableVersion="3" recordCount="4115" xr:uid="{000F3258-720C-6848-B6B4-A982BE220043}">
  <cacheSource type="worksheet">
    <worksheetSource ref="A1:Q1048576" sheet="Kickstarter"/>
  </cacheSource>
  <cacheFields count="17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 count="4108">
        <s v="GIRLS STATE a new musical comedy TV project"/>
        <s v="FannibalFest Fan Convention"/>
        <s v="Charlie teaser completion"/>
        <s v="Unsure/Positive: A Dramedy Series About Life with HIV"/>
        <s v="Party Monsters"/>
        <s v="Terry Matthews to be the NEXT star on the Network Television"/>
        <s v="POINT HOPE"/>
        <s v="Skin: Film Production By 14 Year Old Aniya Wolfe"/>
        <s v="Sizzling in the Kitchen Flynn Style"/>
        <s v="The Academy: Mockumentary Sitcom TV Pilot"/>
        <s v="Big in Beijing. A reality tv show about eccentric Beijing."/>
        <s v="2016 TAPR DCC Video on HamRadioNow"/>
        <s v="Spinward Traveller (T.V. Pilot)"/>
        <s v="Can't Go Home"/>
        <s v="3010 | Sci-fi Series"/>
        <s v="Cien&amp;Cia"/>
        <s v="ArtMoose TV Series"/>
        <s v="Humble Pie"/>
        <s v="Indian As Apple Pie TV"/>
        <s v="Brouhaha (an Original Sitcom)"/>
        <s v="Finding Kylie Hard Read Fund"/>
        <s v="Life of an Ingredient: The Pilot Episode"/>
        <s v="CREATURES OF HABIT!"/>
        <s v="Bad Boy of Beauty and Bride Crashers!"/>
        <s v="Bring STL Up Late to TV"/>
        <s v="RAM- An independent writer's breakthrough tv production"/>
        <s v="You, Me &amp; Sicily:  Part I Editing"/>
        <s v="B-Rabbit TV Comedy Pilot"/>
        <s v="John Earle Dog Training Concept Development Reel"/>
        <s v="The JOB Prelude."/>
        <s v="Introverts Web Series"/>
        <s v="The Alan Katz Show"/>
        <s v="Over &amp; Out"/>
        <s v="Imaginary Problems"/>
        <s v="#Josh: T.V. Show Sizzle Reel"/>
        <s v="Why Adam? A TV show about the science behind everyday life!"/>
        <s v="THE LISTENING BOX"/>
        <s v="The Journey"/>
        <s v="Brewz Brothers TV"/>
        <s v="Deep Cuts - Series"/>
        <s v="Regal Fare Season One"/>
        <s v="Up on High Ground TV series"/>
        <s v="BROS TV Pilot (Iraq)"/>
        <s v="Anglicon 2015: A Doctor Who &amp; British media fan convention"/>
        <s v="BIG WHISKEY TV Show"/>
        <s v="The Art of the Lift"/>
        <s v="New equipment for Joy's World!"/>
        <s v="Jane Don't Date - TV pilot (sitcom)"/>
        <s v="'Noir' A New Independant Tech-Noir TV Pilot"/>
        <s v="Driving Jersey - Season Five"/>
        <s v="The Love Lounge"/>
        <s v="SKY CITY HAYA"/>
        <s v="Kode Orange - New TV Series"/>
        <s v="Rolling out Vegan Mashup's Season 2"/>
        <s v="&quot;Stand-In&quot; Television Pilot"/>
        <s v="Di FAMILY"/>
        <s v="Voxwomen Cycling Show"/>
        <s v="Our Gay Group - Quality Online Programming For the Gay Man"/>
        <s v="Gloaming"/>
        <s v="&quot;Momentum&quot; - The Series"/>
        <s v="Ever Since - Short Film"/>
        <s v="SPLITTING THE SYNAPSE"/>
        <s v="SPECIMEN 0625c - Sci-Fi Thriller"/>
        <s v="The Attic"/>
        <s v="Millennial, The Movie"/>
        <s v="Hello World - Post Production Funds"/>
        <s v="A Stagnant Fever: Short Film"/>
        <s v="You are a Priest Forever"/>
        <s v="King Eider: Short Film"/>
        <s v="More Than A Drive"/>
        <s v="Scraps"/>
        <s v="Diggin Deep to help find &quot;A Man, Buried&quot;"/>
        <s v="Trickle"/>
        <s v="Project Z-6463 - a 3D short movie by Chris Eller"/>
        <s v="L'oiseau la nuit - Court-mÃ©trage"/>
        <s v="&quot;DAD&quot; - A USC Short Film"/>
        <s v="Star Wars: Insidious"/>
        <s v="Jonah and the Crab"/>
        <s v="Daemon's scale up - Brieuc Le Meur _ Berlin"/>
        <s v="Japanese/International Short Film &quot;Mtn.&quot;"/>
        <s v="Swingers Anonymous"/>
        <s v="Carrying Place: A film of Maine hauntings"/>
        <s v="&quot;T IS FOR TANTRUM&quot; - HORROR/COMEDY"/>
        <s v="Sleep Lovers - By Daniel Modeste"/>
        <s v="Redemption - Short Film"/>
        <s v="In Her Voice: short film"/>
        <s v="SECOND CHANCE - DEUXIÃˆME CHANCE"/>
        <s v="Village Films Summer Project Fund (TK 2)"/>
        <s v="The Recursion Theorem (Short Film)"/>
        <s v="The Southwest Chronicles"/>
        <s v="Help Get the Short Film Interior Design into Film Festivals!"/>
        <s v="OVERTIME: A Cerebral Horror Short Inspired by the Classics"/>
        <s v="Euphoria"/>
        <s v="&quot;Someday Everyday&quot; Short Film"/>
        <s v="&quot;Paper Chase&quot; Students can make family friendly short films."/>
        <s v="Gotham Knight Terrors: Comedic Batman Short"/>
        <s v="Ice Hockey"/>
        <s v="Innsmouth at 9000 ft. A Short Horror Film Project"/>
        <s v="CUT OUT"/>
        <s v="BEAT: An Original Short Film"/>
        <s v="Two Sisters"/>
        <s v="In Their Turn : A MFA Thesis Film"/>
        <s v="Dear God No!"/>
        <s v="I'M TWENTY SOMETHING"/>
        <s v="Good 'Ol Trumpet"/>
        <s v="Single Parent Date Night-A Comedic Short Film"/>
        <s v="LOST WEEKEND"/>
        <s v="PRETTY LITTLE VICTIM - A Short Film by Paul Jones"/>
        <s v="GLASS: A Love Story"/>
        <s v="Dapper Dan - &quot;Fly As I Wanna&quot; Music Video"/>
        <s v="Earlids"/>
        <s v="Judi Dench is Cool in Person"/>
        <s v="MITOSIS | a short film"/>
        <s v="&quot;The First Day&quot; by Julia Othmer- Music Video"/>
        <s v="l'esprit d'escalier-a senior film"/>
        <s v="The World's Greatest Lover"/>
        <s v="Villanelle"/>
        <s v="Funding for Production of Short Dramedy 'Six Women'"/>
        <s v="DENOUNCED - A Short Film"/>
        <s v="Inspire CANCER survivors to tell their STORIES"/>
        <s v="Time Live: A short film (Canceled)"/>
        <s v="MICRO-MISSION"/>
        <s v="The Time Jumper (Canceled)"/>
        <s v="Sentient - The Web Series (Canceled)"/>
        <s v="Blank Bodies - Post Production (Canceled)"/>
        <s v="Star Wars Fan Film (Canceled)"/>
        <s v="SPECTRUM &quot;Adventures in Light&quot; (Canceled)"/>
        <s v="Human Evolution (Canceled)"/>
        <s v="Ralphi3 (Canceled)"/>
        <s v="JUSTICE LEAGUE ORIGINS (Canceled)"/>
        <s v="Blue in the Green (Canceled)"/>
        <s v="I (Canceled)"/>
        <s v="The Message (Canceled)"/>
        <s v="Demon Women from outer space (Canceled)"/>
        <s v="MARLEY'S GHOST (AMBASSADORS OF STEAM) (Canceled)"/>
        <s v="&quot;STUCK&quot; - Finishing Funds for a Sci-Fi Thriller Short Film"/>
        <s v="MICRO-MISSION (Canceled)"/>
        <s v="Predator : Repentance (Canceled)"/>
        <s v="Thr33 Days Dead: The Sequ3l (Canceled)"/>
        <s v="Roman Dead (Canceled)"/>
        <s v="Rome of the Dead (Canceled)"/>
        <s v="Catherine Kimbridge Chronicles - Live-Action SciFi TV Series"/>
        <s v="SAMANTHA  SHADOW (Canceled)"/>
        <s v="CATTLE - AN AWESOME SCI-FI SHORT (Canceled)"/>
        <s v="The Great Fear - Post Production Funds (Canceled)"/>
        <s v="Threshold (Canceled)"/>
        <s v="#CalExit...War of 2020 (Canceled)"/>
        <s v="Consumed (Static Air) (Canceled)"/>
        <s v="Space Gangstars (Canceled)"/>
        <s v="Dichotomy (Canceled)"/>
        <s v="Star Trek First Frontier (Canceled)"/>
        <s v="THE ASCENDENCE SHIFT Feature Film (Canceled)"/>
        <s v="The Great Dark (Canceled)"/>
        <s v="Awakening (Canceled)"/>
        <s v="Quantum Alterations: Sci-fi, Stop Motion &amp; Fantasy Fan Film"/>
        <s v="The Last Armada (Canceled)"/>
        <s v="Mosaics (Canceled)"/>
        <s v="Forever Man (short film) (Canceled)"/>
        <s v="In The Dark POST Production Fund Request (Canceled)"/>
        <s v="Rosette: Sci-Fi/Action Feature Film to Cast Hollywood Talent"/>
        <s v="Con Todo mi Corazon: With all of my Heart."/>
        <s v="Midway: The Turning Point"/>
        <s v="See It My Way"/>
        <s v="UNDIVIDED (Working Title)"/>
        <s v="Angelix"/>
        <s v="NET"/>
        <s v="Pressure"/>
        <s v="Past"/>
        <s v="Moving On"/>
        <s v="Family"/>
        <s v="Letters to Daniel"/>
        <s v="IRL: Gamers Unite"/>
        <s v="The Blind Dolphin Story"/>
        <s v="7 Sins"/>
        <s v="I Am Forgotten"/>
        <s v="Gooseberry Fool - Feature Film"/>
        <s v="Silent Monster"/>
        <s v="The Good Samaritan"/>
        <s v="El viaje de LucÃ­a"/>
        <s v="Sustain: A Film About Survival"/>
        <s v="The Rest of Us Mini-Series"/>
        <s v="Immemorial"/>
        <s v="ABU Pakistani Independent Feature Film"/>
        <s v="Three Little Words"/>
        <s v="Lana - Short film"/>
        <s v="BLANK Short Movie"/>
        <s v="Feature Film: The Wolfes"/>
        <s v="The Imbalanced Heart of a Symmetric Mind (film)"/>
        <s v="Mariano (A Screenplay)"/>
        <s v="A GOOD MAN'S DECISION"/>
        <s v="REGIONRAT, the movie"/>
        <s v="Trillion: Feature Film"/>
        <s v="&quot;SHADY BIZZNESS' The Eminem Movie Beyond 8 Mile&quot;"/>
        <s v="Help Towards a New PC for Editing Media College Productions!"/>
        <s v="Desperation Short Film"/>
        <s v="37 U.S. Navy Sailors Murdered, an American story"/>
        <s v="Thunder Under Control"/>
        <s v="Cole - A Short Film."/>
        <s v="Nine Lives"/>
        <s v="Independent Feature Film for Film Festivals &quot;BLUE&quot;"/>
        <s v="The Crossing Shore"/>
        <s v="Life of Change"/>
        <s v="Modern Gangsters"/>
        <s v="TheM"/>
        <s v="WHERE IS DANIEL? The feature film"/>
        <s v="KISS ME GOODBYE - A REFRESHING VOICE IN INDIE FILMMAKING"/>
        <s v="Blood Bond Movie Development"/>
        <s v="M39 - Action film / Drama"/>
        <s v="OLIVIA"/>
        <s v="&quot;A Brighter Day&quot;"/>
        <s v="Like Son, Like Father"/>
        <s v="Pre-production - The Heart of A Woman &amp; The Heart of A Man"/>
        <s v="The Ecstasy of Vengeance - Feature Length Film"/>
        <s v="Hart Blvd. A feature film by Andrew Greve"/>
        <s v="The Man Who Loved Dinosaurs. Based on a true story."/>
        <s v="Invisible Scars"/>
        <s v="Another Brick In The Wall - Feature Film"/>
        <s v="Bitch"/>
        <s v="Charmaine (Daughter of Charlotte)"/>
        <s v="True Colors"/>
        <s v="LA VIE"/>
        <s v="Archetypes"/>
        <s v="SICKNESS 2014 Build Killian's Bike"/>
        <s v="The Pass"/>
        <s v="Legend of the Stolen Guitar -- (Zimbabwe film)"/>
        <s v="Backpage Shawty"/>
        <s v="MAGGIE Film"/>
        <s v="The Chance of Freedom Short Film"/>
        <s v="Facets of a Geek life"/>
        <s v="The Perfect Plan"/>
        <s v="In Love There's War"/>
        <s v="FAREWELL TO FREEDOM a modern day western by Anita Waggoner"/>
        <s v="#noblurredlines"/>
        <s v="Area 4 - The Film"/>
        <s v="The Interviewer (Charity Movie)"/>
        <s v="Film about help homeless child to live a better life."/>
        <s v="NYPD Internal Affairs bureau (IAB)(pilot) tv drama"/>
        <s v="Making The Choice"/>
        <s v="Within The Threshold"/>
        <s v="Filthy - Short Film"/>
        <s v="Hackers in Uganda: A Documentary"/>
        <s v="&quot;LESLIE&quot;"/>
        <s v="Hardwater"/>
        <s v="Following Boruch"/>
        <d v="2008-11-04T00:00:00"/>
        <s v="We Lived Alone: The Connie Converse Documentary"/>
        <s v="LEAVING ATLANTA THE FILM"/>
        <s v="Deja-Vu: Dissecting Memory on Camera"/>
        <s v="Far Out Isn't Far Enough: The Tomi Ungerer Story"/>
        <s v="Bee the Change National Campaign - Vanishing of the Bees documentary"/>
        <s v="BOONE- THE DOCUMENTARY"/>
        <s v="The Way Back to Yarasquin: A Coffee Pilgrimage"/>
        <s v="Good Grief: Making CARTOON COLLEGE - a documentary about comics"/>
        <s v="Leon Claxton's HARLEM IN HAVANA"/>
        <s v="&quot;I Clown You&quot; Documentary"/>
        <s v="xoxosms: a documentary about love in the 21st century"/>
        <s v="POW WOW: Share the arts community of Hawaii"/>
        <s v="Mother to Earth - A Documentary about Earthbound Beginnings"/>
        <s v="HOW TO START A REVOLUTION a new documentary film"/>
        <s v="The Colossus Of Destiny - A Melvins Tale"/>
        <s v="Escaramuza: Riding from the Heart (a feature documentary)"/>
        <s v="Empires: The Film"/>
        <s v="The Last Cosmonaut"/>
        <s v="AMERICAN WINTER: A Documentary Film"/>
        <s v="A Moment in Her Story,  1970s Boston Women's Movement"/>
        <s v="The Garden Summer"/>
        <s v="The Eventful Life of Al Hawkes"/>
        <s v="Uncharted Amazon"/>
        <s v="La Tierra de los Adioses"/>
        <s v="Islam and the Future of Tolerance: The Movie"/>
        <s v="rock on: inside the archive of an unlikely rock photographer"/>
        <s v="The Mathare Project"/>
        <s v="Do It Again... Promoting the Film About My Irrational Quest to Reunite the Kinks"/>
        <s v="The Man Who Ate New Orleans (and rebuilt it too!)"/>
        <s v="In Search of Nabad (Documentary Film)"/>
        <s v="Finding the Funk"/>
        <s v="Abalimi"/>
        <s v="Pressing On: The Letterpress Film"/>
        <s v="The Babushkas of Chernobyl"/>
        <s v="Instructions on Parting"/>
        <s v="Korengal Theatrical Release"/>
        <s v="Do It Again: One Man's Quest to Reunite the Kinks"/>
        <s v="Greenlight the PATROL BASE JAKER Movie"/>
        <s v="SOLE SURVIVOR"/>
        <s v="Wisconsin Rising"/>
        <s v="The Phantom Tollbooth: Beyond Expectations - Final Push"/>
        <s v="George Tice: Seeing Beyond the Moment"/>
        <s v="In Country: A Documentary Film (POSTPRODUCTION)"/>
        <s v="Oxyana - A Feature Documentary Directed by Sean Dunne"/>
        <s v="Audience Unlock: &quot;The UK Gold&quot;"/>
        <s v="INTOTHEWOODS.TV â€“ Music Media from the Pacific Northwest"/>
        <s v="Zoe Goes Running - The Film: Running The Tour De France"/>
        <s v="The Undocumented"/>
        <s v="NELL SHIPMAN:GIRL FROM GOD'S COUNTRY FILM"/>
        <s v="Spectacular Movements documentary film"/>
        <s v="Rocky Horror Saved My Life - A Fan Documentary"/>
        <s v="Bel Borba Is Here!"/>
        <s v="Who Owns Yoga?"/>
        <s v="DisHonesty - A Documentary Feature Film"/>
        <s v="ReMade: The Rebirth of the Maker Movement"/>
        <s v="The Bus "/>
        <s v="WORLD FAIR"/>
        <s v="(UN)CUT"/>
        <s v="The Forest for the Trees"/>
        <s v="Beyond Iconic: Distribution for film on Dennis Stock"/>
        <s v="My Friend Mott-ly"/>
        <s v="Escape/Artist: The Jason Escape Documentary"/>
        <s v="Grammar Revolution"/>
        <s v="Before Us - a Feature Length Documentary about Adoption"/>
        <s v="SOLE SURVIVOR FILM - Finishing Funds"/>
        <s v="Feels Like Coming Home Tour"/>
        <s v="The Sticking Place Interactive Documentary"/>
        <s v="SparkTruck: stories from a cross-country maker journey"/>
        <s v="DEVIL MAY CARE"/>
        <s v="Making Mail: A Documentary"/>
        <s v="Arias With A Twist: The Docufantasy"/>
        <s v="THE SECRET TRIAL 5 - GRASSROOTS CROSS-CANADA TOUR"/>
        <s v="Good Men, Bad Men, and a Few Rowdy Ladies"/>
        <s v="Friend Request: Accepted"/>
        <s v="EDIBLE CITY - a movie in the making"/>
        <s v="FOREVER PURE: A team spiralling out of control. DOCUMENTARY"/>
        <s v="An Impossible Project"/>
        <s v="Last of the Big Tuskers"/>
        <s v="White Ravens: A feature-length documentary film"/>
        <s v="KEEP MOVING FORWARD - Documentary Film"/>
        <s v="NETIZENS - a documentary about women and online harassment"/>
        <s v="Love Letters for My Children - The Maggie Doyne Documentary."/>
        <s v="Finding Beauty In the Rubble"/>
        <s v="Edgar Allan Poe: Buried Alive"/>
        <s v="Struggle &amp; Hope - Documentary Film Music Soundtrack"/>
        <s v="The Power of Place"/>
        <s v="Living On Soul: The Family Daptone"/>
        <s v="Changing of the Gods"/>
        <s v="CUBAN FOOD STORIES - A Feature Documentary"/>
        <s v="The Little Girl with the Big Voice"/>
        <s v="New Mo' Cut: David Peoples' lost film of Moe's Books"/>
        <s v="Celluloid Wizards in the Video Wasteland"/>
        <s v="Slingers - A Documentary about Small Town Beekeepers."/>
        <s v="Queer Genius"/>
        <s v="A Man, A Plan, A Palindrome (Feature)"/>
        <s v="Somaliland: The Abaarso Story"/>
        <s v="Video of Connections: A Mural"/>
        <s v="BREAKING A MONSTER a film about the band Unlocking The Truth"/>
        <s v="Royalty Free: The Music of Kevin MacLeod"/>
        <s v="AMONG WOLVES â€¢ Doc film about wild horses &amp; bikers"/>
        <s v="Red Wolf Revival: An Uncertain Tomorrow"/>
        <s v="THE ABILITY EXCHANGE - a documentary"/>
        <s v="&quot;Getting Naked: A Burlesque Story&quot;"/>
        <s v="Priced Out: Gentrification beyond black and white"/>
        <s v="Strangers To Peace: A Documentary"/>
        <s v="Mr. Chibbs (Documentary about NBA great Kenny Anderson)"/>
        <s v="YO GALGO â€œA documentary film about the Spanish sighthoundâ€"/>
        <s v="Art Therapy: The Movie - The Final Push"/>
        <s v="The S Word - a film that changes how we talk about suicide"/>
        <s v="The Carousel - 2016 Tribeca Film Festival Official Selection"/>
        <s v="REZA ABDOH -Theatre Visionary"/>
        <s v="43 and 80"/>
        <s v="JOURNEY OM: Into the Heart of India â€¢ A Cinematic Pilgrimage"/>
        <s v="Nobody Knows Anything (except William Goldman)"/>
        <s v="Us, Naked: Trixie &amp; Monkey â€” World Premiere"/>
        <s v="Faith: A Documentary"/>
        <s v="Bleeding Audio: A Doc About The Matches &amp; The Music Industry"/>
        <s v="THE RIDGE: TEN FOR THIRTY"/>
        <s v="&quot;Sherpa Stew&quot; - A documentary about  Sherpas from Nepal living in New York City"/>
        <s v="Wild Familyâ€”Connecting to Your Calling in Your Family Life."/>
        <s v="A QUEER COUNTRY"/>
        <s v="A BUSHMAN ODYSSEY"/>
        <s v="Game Changer: Lithuania's Nonviolent Revolution"/>
        <s v="Swimming with Byron: A Documentary Film"/>
        <s v="Alpine Zone"/>
        <s v="Hola Mohalla: Festival of Soldier Saints"/>
        <s v="Unbranded"/>
        <s v="Wild Equus"/>
        <s v="The Boing Heard 'Round the World"/>
        <s v="Bird Language with Jon Young; an instructional video"/>
        <s v="Project Reconnect: WHERE WE ARE NOW"/>
        <s v="Quintessential: The Journey"/>
        <s v="PIN UP! THE MOVIE The documentary with vintage style"/>
        <s v="Where is Home?"/>
        <s v="The Unknowns"/>
        <s v="Steamboat Springs Van Clan"/>
        <s v="Clearwater"/>
        <s v="99% Declaration Mini-Doc"/>
        <s v="Tornado Pursuit: 2014 Storm Chasing Web Series"/>
        <s v="Nurse Mare Foals: Born to Die"/>
        <s v="Luke and Jedi"/>
        <s v="Submarine: Diving Away From Adulthood"/>
        <s v="On the Back of a Tiger"/>
        <s v="Another Man's Treasure documentary"/>
        <s v="The Food Cure"/>
        <s v="Built by UCF: St. Vincent and the Grenadines Chapter"/>
        <s v="Science, Sex and the Ladies"/>
        <s v="More than Gold: The Rhino Rescue Project"/>
        <s v="THE PENGUIN COUNTERS Documentary Film"/>
        <s v="Light in Taranto (Luce di Taranto) feature-length film"/>
        <s v="The Peace Agency Documentary Kickstarter Campaign!"/>
        <s v="No Act of Ours Film"/>
        <s v="Nam Holtz's maiden voyage back to S. Korea: a documentary film exploring adoption"/>
        <s v="Picking Up the Pieces: Child Holocaust Survivors Rebuild"/>
        <s v="Green School Stories: a film to inspire change in education"/>
        <s v="From Two Sticks - the fight against hunger and malnutrition"/>
        <s v="Present and Unaccounted For: Black Women in Medicine"/>
        <s v="DVD Jesus Alive Again: From the Last Supper to the Ascension"/>
        <s v="MONDO BANANA"/>
        <s v="The Last One: Unfolding the AIDS MEMORIAL QUILT"/>
        <s v="The Healing Effect Movie"/>
        <s v="The Desert River Bends"/>
        <s v="Haymarket Documentary"/>
        <s v="Reverence: A Documentary Short on Branded Yarmulkes"/>
        <s v="The Lost Generation"/>
        <s v="January's Story - A One Of A Kind Transgender Woman"/>
        <s v="GO FAR: The Christopher Rush Story (4)"/>
        <s v="Southern Oregon VS. LNG"/>
        <s v="Through the Fire: Rebuilding Somalia"/>
        <s v="thisisstuttering: A Documentary"/>
        <s v="Ben &amp; Bill Down Under: 2 Canadians Tour America"/>
        <s v="Fire in the Heart of the City"/>
        <s v="Cycle of Life"/>
        <s v="Swim for the Reef"/>
        <s v="BEYOND LOCAL"/>
        <s v="PROJECT OLIVE OYL:  10 VOICE-OVER &quot;POPEYE&quot; Demo Series"/>
        <s v="The monster Inside"/>
        <s v="Catsville High the Movie (Anti-Bullying) Teaser Trailer"/>
        <s v="The Dark Brotherhood  (from the makers of COPS: Skyrim)"/>
        <s v="Drowning -Short animated Film"/>
        <s v="Patch Bo - Organic toons"/>
        <s v="Dewey Does 110 Animation"/>
        <s v="Hard Times Charles Video Book"/>
        <s v="Little Clay Bible - Zacchaeus"/>
        <s v="THE FUTURE"/>
        <s v="&quot;I'll Take You Back&quot; Animated Music Video"/>
        <s v="Bump in the road short stop motion animation"/>
        <s v="The Zombie Next Door"/>
        <s v="Le Legend of le Dragon Slayers"/>
        <s v="Trumpy and Viola take to the Big Apple"/>
        <s v="Planet Earth Superheroes"/>
        <s v="Blinky"/>
        <s v="&quot;Johny and Jasper&quot; educational series"/>
        <s v="In Game: The Animated Series"/>
        <s v="Starting a cartoon series"/>
        <s v="Consumed"/>
        <s v="Wolf Squad Lego Stop Motion"/>
        <s v="The Paranormal Idiot"/>
        <s v="Bad Teddy Studios"/>
        <s v="Discovering the Other Woman"/>
        <s v="Shutupsystems.com Innapropriate Cartoon and Comics Dvd set"/>
        <s v="DisChord"/>
        <s v="Fat Rich Bastards Animated videos"/>
        <s v="The Last Mice"/>
        <s v="Shell &amp; Paddy"/>
        <s v="DreamAfrica"/>
        <s v="The Gangbangers"/>
        <s v="Lost in the Shadows"/>
        <s v="Jamboni Brothers Pizza Pilot"/>
        <s v="Super Hi-Speed Road Strikers"/>
        <s v="The FunBunch Cartoon!!!"/>
        <s v="Sideways Mohawk vs This Guy ( Comic eBook &amp; Cartoon Movie )"/>
        <s v="phenix heart 3D animation"/>
        <s v="DE_dust2: Hacker's Wrath"/>
        <s v="Little Lamb Kidz - multi-faith characters in their 1st DVD"/>
        <s v="Darwin's Kiss"/>
        <s v="Machinima film project : Open 24/7"/>
        <s v="THE FORGOTTEN LAND"/>
        <s v="Tuskegee Redtails"/>
        <s v="PokÃ©Movie - A PokÃ©monâ„¢ school project"/>
        <s v="&quot;Amp&quot; A Story About a Robot"/>
        <s v="The Legend Of The Crimson Knight"/>
        <s v="&quot;The Kris and Berman Show&quot; Adult Animated Series Pilot"/>
        <s v="Storyville: Return of the Vodou Queen"/>
        <s v="Dreamland PERSONALISED Animated Shorts Film"/>
        <s v="Glippets: The Aliens next door -  Animation from Comic Strip"/>
        <s v="Red Origins"/>
        <s v="3D Animation Story of an Ancient Hero: Fly Forward"/>
        <s v="QUANTUM KIDZ - 3D animated pilot - THE ULTIMATE GOAL"/>
        <s v="TAO Mr. Fantastic!!"/>
        <s v="Tropiki-Meet the Tikis animated/cartoon series-Monkey Tiki"/>
        <s v="Sight Word Music Videos"/>
        <s v="Hymn of Unity"/>
        <s v="BABY HUEY IN A FEATURE FILM /  &quot;LUCKY DUCK&quot;"/>
        <s v="Harvard Math 55A and Stanford Math 51H Animated!"/>
        <s v="The CafÃ©"/>
        <s v="ERA"/>
        <s v="Animated Stand-up Routines Shenanigans"/>
        <s v="Misri Bunch: Names of Allah series 2"/>
        <s v="The Diddlys &quot;Steam powered Superheroes&quot;"/>
        <s v="The Lighthouse and the Lock cartoon - funny stuff for kids."/>
        <s v="'WORLD FRIENDS' - Changing the way children learn and play !"/>
        <s v="The Adventures of Daryl and Straight Man"/>
        <s v="City Animals independent cartoon series"/>
        <s v="THE GUINEAS SHOW"/>
        <s v="PROJECT IS CANCELLED"/>
        <s v="Guess What? Gus"/>
        <s v="Project: eXelcius - Next Generation Movie"/>
        <s v="Joc Barrera The Chupacabra Hunter"/>
        <s v="The Grigori"/>
        <s v="Average Heroes pilot"/>
        <s v="Airships and Anatasia: The Movie"/>
        <s v="Galaxy Probe Kids"/>
        <s v="ANGAL TENTARA and The Root of All Evil"/>
        <s v="Broadway Melodies: A Rock &amp; Roll Mystery Musical - Animated Feature Film"/>
        <s v="Stephen Colbert animated video"/>
        <s v="World War 4"/>
        <s v="Strawberry Bowl"/>
        <s v="Jimmy There and Back - Documentary Animation"/>
        <s v="Woodsy Owl Animation: Cartoons That Give A Hoot!"/>
        <s v="MY4FACES THE ANIMATED MOVIE"/>
        <s v="Age of Spirit: The Battle in Heaven"/>
        <s v="Code Monkeys"/>
        <s v="Heroes Faith II (Superior Soldier)"/>
        <s v="Indian in Chelsea - Web Animated series"/>
        <s v="TPI Episode 2: Doomsday Dean"/>
        <s v="Stuck On An Eyeland"/>
        <s v="Otherkin The Animated Series"/>
        <s v="Paradigm Spiral - The Animated Series"/>
        <s v="I'm Sticking With You."/>
        <s v="A Tale of Faith - An Animated Short Film"/>
        <s v="Shipmates"/>
        <s v="Honeybee: The Animated Series Trailer"/>
        <s v="Somorrah"/>
        <s v="M dot Strange's &quot;I am Nightmare&quot;"/>
        <s v="Darktales The Play"/>
        <s v="U.S. Premiere of &quot;dirty butterfly&quot; by debbie tucker green"/>
        <s v="COMPASS PLAYERS"/>
        <s v="&quot;The Star on My Heart&quot; Original Play Project on Holocaust"/>
        <s v="Zero Down"/>
        <s v="EUPHORIA! A New Play by John Corigliano"/>
        <s v="Victory by Madicken Malm"/>
        <s v="Omega Kids - a new play"/>
        <s v="Devastated No Matter What"/>
        <s v="Snowglobe Theatre presents: &quot;Much Ado about Nothing&quot;"/>
        <s v="Corners Grove"/>
        <s v="COMPASS PLAYERS presents SYLVIA by A. R. Gurney"/>
        <s v="Walken On Sunshine"/>
        <s v="Foresight"/>
        <s v="Theatre for restorative justice - help us get to Belgium!"/>
        <s v="Astronauts of Hartlepool: a Brexit sci-fi for VAULT 2017"/>
        <s v="Much Further Out Than You Thought @ Edinburgh Fringe 2015"/>
        <s v="Be A Buddy Not A Bully (Anti-Bullying Stage Play TOUR)"/>
        <s v="Shakespeare Orange County's HAMLET: Match This!"/>
        <s v="&quot;The Tale of The Cockatrice&quot; by Peafrog Puppetry"/>
        <s v="hap's- Whats the program?"/>
        <s v="Deviations"/>
        <s v="Chronicles - History by us, as we tell it, as we share it"/>
        <s v="Allergy Friendly Restaurant Finder and Review Site"/>
        <s v="Favowear - Shopping for your favorite clothes made simple"/>
        <s v="Speedwapp - The best webdesign tool for Wordpress, Bootstrap"/>
        <s v="Lift Up Missions a Global Christian Online Platform"/>
        <s v="Secure Email and Document sharing"/>
        <s v="Langwiser - video lessons with native speaking teachers"/>
        <s v="Keyup.in - The gaming community that gives back."/>
        <s v="Business &amp; Event Directory in Kingston, Ontario"/>
        <s v="ALIBI X Nation - The Digital Black Wall Street"/>
        <s v="Spinnable Social Media"/>
        <s v="sellorshopusa.com"/>
        <s v="grplife, private social network for non-profit organizations"/>
        <s v="Marketing campaign for Show-Skill.net website"/>
        <s v="Braille Academy"/>
        <s v="Interactive Global Domestic Violence Platform"/>
        <s v="Southwest Louisville Online A Local Social Network"/>
        <s v="MADE online media platform for artists and creatives"/>
        <s v="DOWNLOAD THE INTERNET,...."/>
        <s v="CheckMate Careers"/>
        <s v="International/Domestic Student room platform"/>
        <s v="time-care.com - Helping People Remember The Simple Things"/>
        <s v="TOC TOC TROC"/>
        <s v="EasyLearnings"/>
        <s v="RummageCity.com - Rummage sailing made easy!"/>
        <s v="UnimeTV - Revolutionizing Anime"/>
        <s v="Planet Snow Kids - an online global family of snow lovers."/>
        <s v="Mioti"/>
        <s v="Relaunching in May"/>
        <s v="Snag-A-Slip"/>
        <s v="FairwayJockey.com Custom Golf Equipment"/>
        <s v="Welcome to the Future! &quot;UMEOS&quot; the Internet's You, Me, O.S."/>
        <s v="Unity, A Content Creators Toolkit"/>
        <s v="Uscore - Am PC spielerisch forschen und dafÃ¼r belohnt werden"/>
        <s v="Uthtopia"/>
        <s v="everydayrelay"/>
        <s v="weBuy Crowdsourced Shopping"/>
        <s v="Course: Learn Cryptography"/>
        <s v="Talented Minds â­ï¸"/>
        <s v="A Poets Domain"/>
        <s v="&quot;We the People...&quot;"/>
        <s v="HackersArchive.com"/>
        <s v="scriptCall - The Personal Presentation Platform"/>
        <s v="Link Card"/>
        <s v="Employ College 2K"/>
        <s v="Waitresses.com"/>
        <s v="TiTraGO! your personal driver"/>
        <s v="Get Neighborly"/>
        <s v="Build a Search Engine and more - Web Engineering Course"/>
        <s v="Kid's Connect (Connecting kids with sickness' together)"/>
        <s v="Go Start A Biz"/>
        <s v="Step-By-Step Guide On How To Stay Secure &amp; Anonymous Online"/>
        <s v="Unleashed Fitness"/>
        <s v="MyBestInterest.org"/>
        <s v="DigitaliBook free library"/>
        <s v="Rolodex: One Contact List to Rule Them All"/>
        <s v="Goals not creeds"/>
        <s v="Mail 4 Jail"/>
        <s v="Anaheim California here we come but we need your help."/>
        <s v="Privster.net - Privacy anywhere, whenever for free."/>
        <s v="EZDoctor Reports a &quot;CarFax&quot; type report on Doctors."/>
        <s v="Randompics.net - Make It Fan Owned And Updated! (Canceled)"/>
        <s v="Don't Shoot the Messenger Chick (Canceled)"/>
        <s v="Teach Your Parents iPad (Canceled)"/>
        <s v="All in One Cloud Business Management - Extendix Panel"/>
        <s v="An Online Music Venue Awaits (Canceled)"/>
        <s v="Mise En Abyme Cloud Computers - PC inside a Website"/>
        <s v="Swap Anything (Canceled)"/>
        <s v="UniteChrist (Canceled)"/>
        <s v="Securivente (Canceled)"/>
        <s v="Web Streaming 2.0 (Canceled)"/>
        <s v="storieChild: technology + art = your child's storybook"/>
        <s v="Lets Reinvent Our Election Process (Canceled)"/>
        <s v="PixlDir.com - Simple and fast image hosting. (Canceled)"/>
        <s v="S'time Soirees (Canceled)"/>
        <s v="Get Affordable Website with Premium Hosting and Domain"/>
        <s v="Y2Y Tutors (Canceled)"/>
        <s v="Big Data (Canceled)"/>
        <s v="iShopGreen.ca - the green product marketplace (Canceled)"/>
        <s v="We CAN End Police Violence Against Our Dog's (Canceled)"/>
        <s v="The Animal Shelter Network website (Canceled)"/>
        <s v="WheelWolf - Swap and borrow cars with fellow car lovers."/>
        <s v="NeedSomeLoven.com (Canceled)"/>
        <s v="SkyRooms.io Virtual Offices (Canceled)"/>
        <s v="The Story of Life - Writing tomorrow's history today"/>
        <s v="Privileged Zone - Premium Social Network (Canceled)"/>
        <s v="Website for Firearms Education &amp; Sale of Accessories"/>
        <s v="Smidlink Fun Ids.....search an Id, then message for free!"/>
        <s v="Ecosteader (Canceled)"/>
        <s v="Brevity: A Powerful Online Publishing Software! (Canceled)"/>
        <s v="UniWherse.com - Bring students future (Canceled)"/>
        <s v="Uivo-fast,secure emergency contact system for your property"/>
        <s v="pitchtograndma (Canceled)"/>
        <s v="Pleero, A Technology Team Building Website (Canceled)"/>
        <s v="Keto Advice (Canceled)"/>
        <s v="Unique online start up, Art and Technology together (Canceled)"/>
        <s v="W (Canceled)"/>
        <s v="Kids Educational Social Media Site (Canceled)"/>
        <s v="Carbon mini bikes / race / MTB / FAT ~ Carbon tow placement"/>
        <s v="Help fund research of dual action compression breast pump"/>
        <s v="Gauss - Redefining Eye Protection for the Digital Age"/>
        <s v="Phone Silks - The best way to carry your smart phone!"/>
        <s v="Sofft: Blocks Stains &amp; Softens Clothes!"/>
        <s v="Carbon Fiber Collar Stays"/>
        <s v="Body Armor - The Super Female Police Officer of the Future!!"/>
        <s v="Silver anti-radiation underwear. Keep body cool in summer"/>
        <s v="Audio Jacket"/>
        <s v="VIVO Solar Bag"/>
        <s v="Jake Lazarow's Eagle Project"/>
        <s v="Pacha's Pajamas: Award-Winning Healthy Kids Entertainment!"/>
        <s v="The Zossom Phone Case"/>
        <s v="Wearsafe: Wearable technology on a mission to save lives"/>
        <s v="TRASENSE MOVEMENT: The Smartest Daily Tracker for Under $30"/>
        <s v="Spark: The Watch That Keeps You Awake"/>
        <s v="Motion Control Camera Camcorder HD Bluetooth Smart Glasses"/>
        <s v="Shine: first App control Laser Light Bluetooth Headphones"/>
        <s v="Neorings secures, mounts, stands, your smartphone and tablet"/>
        <s v="Lulu Watch Designs - Apple Watch"/>
        <s v="ProfileMyRun:  Run the Right Way, Run the Natural Way"/>
        <s v="AirString"/>
        <s v="LW - the cool luminescent band with a watch"/>
        <s v="MouseFighter invisible AIR mouse"/>
        <s v="Oregon Babyâ„¢ Diapers"/>
        <s v="CulBox , Open Source Wearable Smart Watch for Arduino"/>
        <s v="Ducky Diapers"/>
        <s v="Ubivade - Vibrating navigation belt"/>
        <s v="Iplace itâ„¢ : The Phone Holding RFID Blocking Card Holder"/>
        <s v="Christian DiLusso Watches"/>
        <s v="FINCLIP, the easiest way to don/doff your scuba diving fins"/>
        <s v="SmoothEye - Accurately Test Your Alertness and Focus Level"/>
        <s v="youWare  |  A digital ID for the real world"/>
        <s v="HORIZON: LIFE ENHANCED GLASSWARE"/>
        <s v="Something To Wear For Hearing Sounds By Feeling Vibrations"/>
        <s v="How to Make Innovative Apple Watch Apps with WatchKit"/>
        <s v="NapTime: the first baby monitor that takes care of parents"/>
        <s v="World's first Heated Jacket managed by Smartphone"/>
        <s v="World's Smallest Mp3 Player Earpiece Bible - Ohura Project"/>
        <s v="Monolith Posture Coach"/>
        <s v="PosturePulse: The posture sensor worn on your waist or chair"/>
        <s v="D-Pro Athletic Headband with Carbon Fiber"/>
        <s v="Deception Belt"/>
        <s v="Mist Buddy Hydration/Misting Backpack"/>
        <s v="Arcus Motion Analyzer | The Versatile Smart Ring"/>
        <s v="Nomadica All purpose backpack with battery"/>
        <s v="Vivi di Cuore - Heart Rate Watch"/>
        <s v="Power Go: Cargador Solar para Dispositivos MÃ³viles"/>
        <s v="The Most Advanced Dress Shirt- EVER!!"/>
        <s v="Lifeclock One: The Escape from New York Inspired Smartwatch"/>
        <s v="BLOXSHIELD"/>
        <s v="ShapeCase - Colorful Apple Watch Bumpers"/>
        <s v="Signum Indicators by Brighter Indication"/>
        <s v="Prana: Wearable for Breathing and Posture"/>
        <s v="Airlock bike helmet"/>
        <s v="mini air- personal air conditioner"/>
        <s v="trustee"/>
        <s v="VR Lens Lab - Prescription Lenses for Virtual Reality HMDs"/>
        <s v="3D Xray Vision. State of the Art. Free for Everyone*."/>
        <s v="TapTap, a touch communication wristband"/>
        <s v="A-iEasyâ„¢ Smartphone Stand Holder | The End of Busy Hands."/>
        <s v="HotBlack: The premium smartwatch that shows your custom data"/>
        <s v="Pace...Me | Visual Pace &amp; Interval Trainer | Sports Wearable"/>
        <s v="EL TORO SPEEDWRAPS - THE EVOLUTION OF SPORTS TRAINING"/>
        <s v="ZNITCH- The Evolution in Helmet Safety"/>
        <s v="SomnoScope"/>
        <s v="Driver Alert System"/>
        <s v="Hy - hidden wireless earbuds you never have to take off"/>
        <s v="Glowbelt, The World's First Retractable LED Safety Belt"/>
        <s v="lumiglove"/>
        <s v="Hate York Shirt 2.0"/>
        <s v="Anti Snore Wearable"/>
        <s v="Riders Registry &quot;Medical data of active people on a Dog Tag&quot;"/>
        <s v="Secure Pet GPS Tracker - Every Moment Matters"/>
        <s v="Prep Packs Survival Belt"/>
        <s v="Mouse^3"/>
        <s v="Pathfinder - Wearable Navigation for the Blind"/>
        <s v="cool air belt"/>
        <s v="BioToo - Emergency Temporary Tattoos"/>
        <s v="Hand Armor Liquid Chalk-Ultimate Sports Chalk Help Patent"/>
        <s v="Without Utterance: Tales from the Other Side of Language"/>
        <s v="Celebrating Brit Shalom â€” Now at CelebratingBritShalom.Com"/>
        <s v="The BANGGAI Rescue Project"/>
        <s v="The 2015 Pro Football Beast Book"/>
        <s v="The Adventure Access Guide: How to Walk Across America"/>
        <s v="The Year It All Made Sense"/>
        <s v="60 Days to a Radiating Faith"/>
        <s v="CHRISTIAN MERCY: Compassion, Proclamation, and Power"/>
        <s v="The Age of the Platform: My Fourth Book"/>
        <s v="The Malformation of Health Care"/>
        <s v="Encyclopedia of Surfing"/>
        <s v="Portland Boat Tours:  From Dream to Business"/>
        <s v="Chess puzzles in your pocket: a new eBook"/>
        <s v="Sinatra Cookbook - Recipes for the Ruby framework"/>
        <s v="Sideswiped"/>
        <s v="TOP FUEL FOR LIFE - Life Lessons from a Crew Chief"/>
        <s v="What Happens in Vegas Stays on YouTube"/>
        <s v="Eat Mendocino: Writing the Book"/>
        <s v="Under the Sour Sun: Hunger through the Eyes of a Child"/>
        <s v="Brother's Keeper: Lessons Learned in Gaining Access"/>
        <s v="Gloriously Doomed - Search for Armada Shipwreck in Ireland"/>
        <s v="reVILNA: the vilna ghetto project"/>
        <s v="&quot;My Life As Julia Roberts, Snapshots Of A LIfe"/>
        <s v="A Tale as Rich as Soil: Preserving Valmont's History"/>
        <s v="A Revolutionary Leadership Resource Book"/>
        <s v="Help Launch the Most Amazing Online Organizing Guide Ever."/>
        <s v="Attention: People With Body Parts"/>
        <s v="Trash is Treasure"/>
        <s v="Meditations for the Childbearing Year - a Book"/>
        <s v="chartwellwest.com"/>
        <s v="A book no one should have to write-but everyone should read."/>
        <s v="Surviving the Journey: Letters from the Railroad"/>
        <s v="ELECTRO GIRL raises awareness to remove the fear of Epilepsy"/>
        <s v="Dirshuni: Israeli Women Writing Midrash, volume 2"/>
        <s v="In Sickness and in Health- a couples journey through cancer"/>
        <s v="Rumble Yell: Discovering America's Biggest Bike Ride"/>
        <s v="Shemdegi Sadguri: photopoetic commentary on Eastern Europe"/>
        <s v="Celebrating Orlando's Historic Haunts Release"/>
        <s v="Publish Waiting On Humanity"/>
        <s v="Wild Ruins"/>
        <s v="Random Thoughts from a Random Mind"/>
        <s v="DONE WITH DEATH"/>
        <s v="Where we used to live - eBook (PROJECT 80%)"/>
        <s v="Highland Sabre - A Black Beast Books Project"/>
        <s v="[JOE]KES"/>
        <s v="Dirty Quiet Money"/>
        <s v="Memories of Italy &amp; Olive Oil"/>
        <s v="Jury of Peers: A Novel of Online Justice"/>
        <s v="A dream of becoming an upcoming Author"/>
        <s v="Sorry I Tripped in Your Yard"/>
        <s v="Open Door: The Call -- Young Reader's Fiction Book"/>
        <s v="Donald Trump Presidential Stress Cube"/>
        <s v="This is NOT the Bible I was taught in Sunday School"/>
        <s v="Expansion of The Mortis Chronicles"/>
        <s v="Arabella makes her novel Pants On FIre! an audio book!"/>
        <s v="Scorned: A LeKrista Scott, Vampire Hunted Novel"/>
        <s v="Run Ragged"/>
        <s v="One Minute Gone: Manhattan Noir: a novel and backstory book"/>
        <s v="Summers' Love, A Cute and Funny Cinderella Love Story"/>
        <s v="Silenus March: A Novel"/>
        <s v="Wess Meets West - Press Our New Album on CD!"/>
        <s v="Touring the United States This July"/>
        <s v="Richie Ray finally records a new record!"/>
        <s v="Fund The Red Masque's New Album, &quot;Mythalogue&quot;"/>
        <s v="STEELcyclopedia - The Titans of Hard Rock"/>
        <s v="Treedom's NEW album fund!"/>
        <s v="New Album: BRICK AND MORTAR. New Book: HITLESS WONDER."/>
        <s v="Mahayla CD Pressing"/>
        <s v="HELP UNRB GO ON TOUR!"/>
        <s v="Reluctant Hero's &quot;All As One&quot; EP"/>
        <s v="3 Years Hollow is Going On Their First Ever Tour!"/>
        <s v="Brad Hoshaw &amp; the Seven Deadlies - New Studio Album"/>
        <s v="&quot;Believable Lies&quot; - The Album"/>
        <s v="Dead Tree Duo's first full length album! Let's make it!"/>
        <s v="Begins Again"/>
        <s v="Jimbo Mathus &amp; The Tri-State Coalition | WHITE BUFFALO"/>
        <s v="Madrone: New Album for 2013"/>
        <s v="Lust Control NEW CD!!!"/>
        <s v="Eric Stuart Band 4 Song EP &quot;Character&quot;"/>
        <s v="Ryan Caskey's BREAKOUT ALBUM, ready to CHARGE"/>
        <s v="LF4 WildFire"/>
        <s v="SLUTEVER DO AMERICA TOUR"/>
        <s v="Vaz Tour/Musical Documentation of Australia and SE Asia"/>
        <s v="The Beautiful Refrain's &quot;Page One&quot; Project"/>
        <s v="City of Sound - A city full of stories untold"/>
        <s v="Virtual CH - The One-Man-Mixed-Media-Rock-Band Debut"/>
        <s v="Golden Animals NEW Album!"/>
        <s v="Sic Vita - New EP Release - 2017"/>
        <s v="The Micronite Filters | Wizard Blood Vinyl"/>
        <s v="Peter's New Album!!"/>
        <s v="Help us get our music into the hands of our fans!"/>
        <s v="Love Water Tour"/>
        <s v="Don Walrus wants to press a record!!"/>
        <s v="Rules of Civility and Decent Behavior"/>
        <s v="Help Pat The Human Get A Tour Van!"/>
        <s v="Some Late Help for The Early Reset"/>
        <s v="Help Friends and Family Release Their Debut Album"/>
        <s v="Dead Fish Handshake - follow up record to Across State Lines"/>
        <s v="Repair Orwell's tour van for a West Coast Tour!"/>
        <s v="Winter Tour"/>
        <s v="Wyatt Lowe &amp; the Ottomatics Summer 2014 Tour!"/>
        <s v="&quot;Grey Sky Blues&quot; - Help make Bizness Suit's new album!"/>
        <s v="Soul Easy - Making music for our friends."/>
        <s v="Debut Album"/>
        <s v="Hi Ho Silver Oh - The West Coast Tour"/>
        <s v="KILL FREEMAN"/>
        <s v="Protect The Dream Debut Album"/>
        <s v="Losing Wings EP Release &amp; Our First Tour"/>
        <s v="It's Now or Never for the Icarus Witch Project!"/>
        <s v="Monk"/>
        <s v="Dark Disco Club's new album"/>
        <s v="Let The 7Horse Run!"/>
        <s v="OMG! You Can Help Hello Kelly Make Their New Record!"/>
        <s v="Ragman Rolls"/>
        <s v="VANS Warped Tour or BUST!"/>
        <s v="Samuel B. Lupowitz &amp; The Ego Band - first album release"/>
        <s v="DESMADRE Full Album + Press Kit"/>
        <s v="Take 147 - Nothin' to Lose CD Project"/>
        <s v="Be a part of The Paper Melody's next chapter: EP and Videos"/>
        <s v="The Waffle Stompers - We'll Never Die"/>
        <s v="Carl King's New Album: Grand Architects Of The Universe"/>
        <s v="Peering Through The Lens Of Time - Dan Mumm - Studio Album"/>
        <s v="&quot;Frontiers&quot; A new full-length LP by Ontario's Unsacred Seed"/>
        <s v="The New Album: Dig Deeper"/>
        <s v="FROSTBURN - Lords of the Trident's new album!"/>
        <s v="Shadow and Steel: The new album from Master Sword"/>
        <s v="CURVE: The debut album from Miroist needs awesome merch"/>
        <s v="CENTROPYMUSIC"/>
        <s v="God Am"/>
        <s v="The Nightingale: A Gothic Fairytale"/>
        <s v="Yet Further: Sioum's Second Full-Length Album"/>
        <s v="M.F.Crew, 1er Album &quot;First Ride&quot;"/>
        <s v="Covers Album - Limited Vinyl Pressing"/>
        <s v="sloggoth"/>
        <s v="Westfield Massacre - Sophomore Album &amp; Tour"/>
        <s v="AtteroTerra's Sophomore Album - Pray for Apocalypse"/>
        <s v="POWERHEAD - Wir wollen ins Studio!!!"/>
        <s v="A Reason To Breathe - DEBUT ALBUM"/>
        <s v="Gehtika - New Album - A Monster in Mourning"/>
        <s v="Rise With Us Campaign"/>
        <s v="Jazz arrangements of Mozart Horn Concertos #3 &amp; #4"/>
        <s v="&quot;In My Own EYE &quot; a cabaret not to be missed"/>
        <s v="The London Jazz Machine  - Jazz greats musical project"/>
        <s v="Help Fund Jason's Debut Jazz CD &quot;Exodus&quot;"/>
        <s v="Help fund an album of LDS songs arranged for jazz piano trio"/>
        <s v="&quot;Cigarettes and Sunflowers&quot; first album by &quot;Memphis Lady&quot;"/>
        <s v="California Dreamin' Tour 2015"/>
        <s v="Miche Fambro - &quot;Forever Friday&quot; Jazz CD"/>
        <s v="TERESA ANN LAMIRAND'S DEBUT ALBUM &quot;MY LIFE UNFOLDING&quot;&quot;"/>
        <s v="Live DVD Concert by Twice As Good"/>
        <s v="The NELSON RIDDLE SONGBOOK - Nelson Riddle Tribute Orchestra"/>
        <s v="fo/mo/deep heads back into the studio to record their 3rd CD"/>
        <s v="Songs of Africa Ensemble Goodwill Africa Tour"/>
        <s v="The Dreamer-An Original Jazz CD"/>
        <s v="New Jerry Tachoir Group Recording"/>
        <s v="Italian Jazz Days 2015, an annual NYS jazzseries since 2009."/>
        <s v="Sound Of Dobells"/>
        <s v="A Saxidentals Music Video!!!"/>
        <s v="Justin Cron's Sax Debut Album"/>
        <s v="Bring jazz legend Peter BrÃ¶tzmann to Minneapolis"/>
        <s v="Lifelike Figures Vinyl Pressing!"/>
        <s v="Funding the new album by Chris Reed and the Anime Raiders"/>
        <s v="The Scotty Karate Vinyl Round-Up (Scotch Bonnet)"/>
        <s v="Dana Lawrence Music NEW EP"/>
        <s v="Angwish &quot;I Wanna Be Your Monkey&quot; Music Video"/>
        <s v="Origin - Cobrette Bardole's Sophomore Album!"/>
        <s v="Sap Laughter : Merch Fundraiser!"/>
        <s v="Mortimer Nova new album title Terrible The Fish Has Drowned!"/>
        <s v="Ginger Binge's first album"/>
        <s v="Ryan Harner's Full Length Album - The Wonder of the Sea"/>
        <s v="Help fund Richard Sosa's &quot;FolkameriqueÃ±o&quot; CD"/>
        <s v="Den-Mate: New EP and Tour"/>
        <s v="ADCA's debut CD will bring the joys of great chamber music to you!  "/>
        <s v="The Big Band Theory Music Festival"/>
        <s v="Saint Sebastian's Debut Album &amp; Short Film"/>
        <s v="ruKus - the Net-a-thon: Fueling independence in music and art!"/>
        <s v="Hardsoul Poets New Album!"/>
        <s v="Park XXVII Album Release"/>
        <s v="Foundations: 12 Songs in 2012"/>
        <s v="Lets get 48/14 pressed!!!"/>
        <s v="Project Revive: Protecting the Creative Impulse"/>
        <s v="Modern Jazz / Soul &quot;All Star&quot; CD Recording Project"/>
        <s v="MISTER BROWN"/>
        <s v="U City Jazz Festival, St. Louis, MO"/>
        <s v="The Woodlands Jazz Fest"/>
        <s v="Jazz For Everyone!"/>
        <s v="24th Music Presents Channeling Motown (Live)"/>
        <s v="Greg Chambers Saxophone CD"/>
        <s v="Help Tony Copeland and get free cd's and mp3's"/>
        <s v="Philly Jazz Fest - &quot;Remembering Grover&quot;"/>
        <s v="Hattie Bee's Second Album"/>
        <s v="Hot Jazz and Latin Luxury in Lima"/>
        <s v="Triad a new album by James Murrell"/>
        <s v="100% Faith Jazz Gospel CD Recording Project 2012"/>
        <s v="Soul Of Man Video Project"/>
        <s v="Russ Spiegel's Uncommon Knowledge: The Deep Brooklyn Suite"/>
        <s v="JMood Records &quot;New&quot; Roberto Magris Sextet New Recording Project 2010 "/>
        <s v="Heads Up! / Vai com Tudo! - Music &amp; Sports Education for All"/>
        <s v="A fine blend of jazz, electronica, rock and spoken word"/>
        <s v="Jazz CD:  Out of The Blue"/>
        <s v="MIAMI JAZZ PROJECT: TEST OF TIME RECORDING"/>
        <s v="&quot;Reflections Of Brownie&quot; a new tribute to Clifford Brown"/>
        <s v="THE JOEY MORANT PROJECT:   JAZZIFIED R'nB"/>
        <s v="First Solo Album - Siempre Filiberto"/>
        <s v="Africa Brass Master Class for youth"/>
        <s v="&quot;Never Let Me Go&quot; CD Recording Project"/>
        <s v="Cosmolingo is a multimedia band inspiring to create a cinematic musical theater!!!!! "/>
        <s v="JETRO DA SILVA FUNK PROJECT"/>
        <s v="In a Jazzy Motown"/>
        <s v="EXPERIMENTAL JAZZ STUDIO RECORDING"/>
        <s v="The Nico Blues Recorded A Full-Length Album! Now Let's Master It!"/>
        <s v="First jazz album for Multidirectional, Now printing time!"/>
        <s v="Mandy Harvey Christmas Album"/>
        <s v="An album of 10 &quot;jazz art songs&quot; by Matthew John Mortimer"/>
        <s v="Kyle Krysa debut EP Ground Effect"/>
        <s v="The Art of You Too"/>
        <s v="Jazz Singer, Marti Mendenhall Live Concert Recording"/>
        <s v="&quot;Antoine Roney Trio&quot; at Cuba's Havana Jazz Festival 2013"/>
        <s v="Celebrating American Jazz &amp; Soul Music"/>
        <s v="Takeshi Asai French Trio - a lingua franca to break barriers"/>
        <s v="The LUMIC Band by Cope4Golf creates a scientific golf swing."/>
        <s v="Snoremedy - The answer to a more restful night's sleep"/>
        <s v="Head Mounted Display Adapter for the dscvr VR Viewer"/>
        <s v="SleepMode"/>
        <s v="RoamingTails, The Connected Pet Tag"/>
        <s v="CT BAND"/>
        <s v="OmniTrade Apron"/>
        <s v="PAKPOWER, The CCP Pack"/>
        <s v="Led Shirt - WiFi Controlled"/>
        <s v="INBED"/>
        <s v="EZC Smartlight"/>
        <s v="Smart Harness"/>
        <s v="Audionoggin - Join the Earvolution"/>
        <s v="IRring - The Remote Control That fits on Your Finger"/>
        <s v="A Wearable Twisting iPhone Case w/ Built in Selfie Extender"/>
        <s v="PAXIEâ„¢: The most advanced GPS enabled child safety wearable"/>
        <s v="SemiYours"/>
        <s v="DUALBAND, the Leather NFC Smart Watch Band"/>
        <s v="BigBands XL for Apple Watch: Big Long Bands for Large Wrists"/>
        <s v="The Pi Watch - A Programmable, Open Source Smartwatch!"/>
        <s v="Kai - Turn any pair of Glasses into Smart Glasses!"/>
        <s v="The first personal trainer and diet coach for your dog!"/>
        <s v="i-Davit: Hands Free System for iPad/Tablets/Devices"/>
        <s v="The Ultimate Learning Center"/>
        <s v="GoMote: a remote control for your smartphone"/>
        <s v="Palms Free Cell Phone Harness Holds Iphone Galaxy S Go Pro"/>
        <s v="ICE SHIRT; Running, Multi-Sport, Cycling, Athletic Wear"/>
        <s v="Better Beanie"/>
        <s v="Master Le Cosplay's: Avengers 2 Hulk Buster V2.0 Build"/>
        <s v="Make 100 | Geek &amp; Chic: Smart Safety Jewelry."/>
        <s v="The World's Smartest Modular WiFi + Bluetooth Wearable Ring"/>
        <s v="The Worlds First Smart Laser Collar for Cats. Lazer Kitty"/>
        <s v="Android &amp; iPhone Magnetic Headphone and Earbud Cables!"/>
        <s v="The Worlds First Fitness Shirt with Resistance the RS-1."/>
        <s v="KneeJack"/>
        <s v="Garstin Luxury Stainless Steel Case for the Apple Watch"/>
        <s v="Cinnamon II The Ultimate Retro Smartwatch"/>
        <s v="S2SA - Sport to Strap Adapter for Samsung Gear S2 Sport (3G)"/>
        <s v="hidn tempo - a wearable stress coach"/>
        <s v="Trequant - First Wearable for Tremors"/>
        <s v="Jayster Wallet - Find your stuff using Bluetooth Technology."/>
        <s v="Tabla AEIOU One Handed Two Handed Keyboard Development Kit"/>
        <s v="Smart 2-in-1 I-PHONE HANDLE/WALLETtm"/>
        <s v="Wendu: Control your Climate, Wear the Future"/>
        <s v="Buy beauty &amp; hair products 24/7 from a vending machine."/>
        <s v="Cardiglow : Fitness Tracker and Biofeedback Device"/>
        <s v="EMBER wear Ski and Snow Sport Heated Gloves and Mittens"/>
        <s v="Kidswatcher"/>
        <s v="The first Earphones Cover in eco-leather and Made in Italy"/>
        <s v="Power Rope"/>
        <s v="The HotSeat child safety carseat with temperature alarm"/>
        <s v="Russell &amp; Sons Watches"/>
        <s v="WairConditioning"/>
        <s v="iLumaware Shield TL - Radar technology for bicycle"/>
        <s v="Intelligent Leather Jacket. Heat. Communicate. Recharge."/>
        <s v="DAZLN: NFC Nails that Light Up Holiday Parties!"/>
        <s v="Social behavior in technical communities"/>
        <s v="iPhanny"/>
        <s v="Ollinfit: The Wearable Personal Trainer"/>
        <s v="Avid Watch: Multi-Sport Smart Watch with Activity Tracking"/>
        <s v="Ristola Plongeur/UTC 300 Meter COSC/ISO Diver (Canceled)"/>
        <s v="LED sports clothing for running cycling and walking, we make (Canceled)"/>
        <s v="Lokett: Customizable Smartphone Memory Necklace (Canceled)"/>
        <s v="Fashion loves Technology: Lamour, the connected heating shoe (Canceled)"/>
        <s v="AllerGuarder: Bluetooth wristband helps food-allergy kids"/>
        <s v="Forcite Alpine - World's First smart helmet for snow sports"/>
        <s v="SnuG Watchbands for Moto360 smartwatch (Canceled)"/>
        <s v="SMART Knee Sleeve that Recommends Rest (Canceled)"/>
        <s v="Miclop - Tu cabina profesional portÃ¡til (Canceled)"/>
        <s v="R-CON: Run Faster, Run Longer (Canceled)"/>
        <s v="RISTMATEÂ®, smartphone wrist dock and much more. (Canceled)"/>
        <s v="StreetskatePRO's  Knee, Shin, &amp; Ankle pad compression sleeve"/>
        <s v="HALLAM new york SMART JACKET 2.0 for TRAVEL with 29 FUNCTION (Canceled)"/>
        <s v="Versa Prima: The First Portable And Wearable LED Strip"/>
        <s v="CHEMION: The World's First Smart Glasses (Canceled)"/>
        <s v="SKIN - Wearable music remote control for your mobile phone"/>
        <s v="YEPZONâ„¢ FREEDOM: A Personal Safety Alarm w/Global Locator"/>
        <s v="Elbee: Wireless in-ear headphones with smart features"/>
        <s v="Owl (Canceled)"/>
        <s v="Tempi - The Smart Way to Monitor Temperature and Humidity"/>
        <s v="Sleepwreck - Disasterpiece EP (Jump Drives!)"/>
        <s v="Rick and Morty Album &amp; Music Video"/>
        <s v="Sammy Bananas - Bootlegs Vol. 2!!"/>
        <s v="'Pathfinder' - a High Five Spaceship album"/>
        <s v="The Last Art Fact Album Ever"/>
        <s v="[NUREN] The New Renaissance"/>
        <s v="Changing Stations; London Underground Album Project"/>
        <s v="The Seshen - Let's Take This Show on the Road!"/>
        <s v="BRAND NEW GUYVER ALBUM &quot;Alien on Earth&quot; + Extras"/>
        <s v="StrobeHouse presents Valborg 2015"/>
        <s v="The Gothsicles - I FEEL SICLE"/>
        <s v="Liquid Diet's Double Life"/>
        <s v="Phantom Ship / Coastal (Album Preorder)"/>
        <s v="Daughter Vision remix album on limited vinyl, cassette &amp; CD"/>
        <s v="American Pixels - a Game Music Tribute Album by Mazedude"/>
        <s v="Sharaz &quot;Project Nintendo&quot; Collector Edition 2x12&quot; Vinyl"/>
        <s v="Bring Kyrstyn's Album to Life!"/>
        <s v="Lemonymous 10th Anniversary Album Re-Release"/>
        <s v="Last of the Lost Boys: New Music from Matthew Blake"/>
        <s v="Becoming Rainbow: A Music, Art &amp; Virtual Reality Experience"/>
        <s v="Broadcasts to Promote Human Freedom in South Florida"/>
        <s v="Industry Success Project (Canceled)"/>
        <s v="Ben's Top 5 podcast (Canceled)"/>
        <s v="Printing TONE Audio 10th Anniversary Edition! (Canceled)"/>
        <s v="Podcast for fun! (Canceled)"/>
        <s v="In Case Of Emergency (Canceled)"/>
        <s v="All Things Horses Podcast (Canceled)"/>
        <s v="Start a New Podcast (Canceled)"/>
        <s v="#MYLifeMatters Radio Show &amp; Podcast (Canceled)"/>
        <s v="J1 (Canceled)"/>
        <s v="The (Secular) Barbershop Podcast (Canceled)"/>
        <s v="Now You Know Podcast (Canceled)"/>
        <s v="Big Daddy's Long Ass Road Trip To W.S.O.P. 2016! Podcasts!"/>
        <s v="A day in the life of...(podcast) (Canceled)"/>
        <s v="Michale Graves &quot;The Voice of Liberty&quot; WVNJ RADIO 1160 AM"/>
        <s v="The Smile High Podcast Club Season 3 (Canceled)"/>
        <s v="Suburban Disorder Podcast (Canceled)"/>
        <s v="Support Independent Media (Canceled)"/>
        <s v="The Body Politic Radio (Canceled)"/>
        <s v="Voice Over Artist (Canceled)"/>
        <s v="Reality  Check (Canceled)"/>
        <s v="Chat Box 23 (Canceled)"/>
        <s v="RETURNING AT A LATER DATE"/>
        <s v="Final Benghazi Report on audio â€“ New results may shock you!"/>
        <s v="Vineyard Valley - A Social Winemaking Game!"/>
        <s v="Diggers Fall tactical multiplayer pc shooter"/>
        <s v="So I'm A Dark Lord"/>
        <s v="Fate Fighters - The Ultimate Decision Maker"/>
        <s v="The Quest To Save Hip Hop"/>
        <s v="Until The End (PC, Mac, and Linux)"/>
        <s v="Prez Games: Do You Have What it Takes to Win the Presidency?"/>
        <s v="DJ's Bane"/>
        <s v="World Defense : Tower Defense"/>
        <s v="Rainbow Ball to the Iphone"/>
        <s v="Kingdom Espionage"/>
        <s v="Towers Of The Apocalypse"/>
        <s v="Kaptain Brawe 2: A Space Travesty"/>
        <s v="Legends of Callasia [Demo Available NOW!]"/>
        <s v="New iPad/iPhone game development software needed"/>
        <s v="Sirius Online, an indie Space MMO"/>
        <s v="Skullforge: The Hunt"/>
        <s v="The Creature"/>
        <s v="T-Fighter: Code Name M - Mobile Edition"/>
        <s v="Video Game Store That Can Beat Out Any Other"/>
        <s v="My own channel"/>
        <s v="Sun Dryd Studios"/>
        <s v="Cyber Universe Online"/>
        <s v="Idle Gamers"/>
        <s v="Still Alive"/>
        <s v="Farabel"/>
        <s v="Help Jumpy Punch Prosper!!"/>
        <s v="London Revolution - Open World RPG Minecraft Server"/>
        <s v="toggleme. - the next phenom in mobile gaming"/>
        <s v="Help get &quot;Don't Look&quot; on Steam Greenlight!"/>
        <s v="Sprocket Junkie"/>
        <s v="Project Snowstorm"/>
        <s v="Bugspeed Collider: Fast-Paced Platform Brawler (1â€“4 Players)"/>
        <s v="Rabbly"/>
        <s v="Kick, Punch... Fireball"/>
        <s v="Xeno - A Sci-Fi FPS"/>
        <s v="Aeldengald Saga Book I"/>
        <s v="Strain Wars"/>
        <s v="Runers"/>
        <s v="The Morgue"/>
        <s v="Street Heroes - A Facebook Beat 'em Up"/>
        <s v="Nightmare Zombies"/>
        <s v="Backyard Zombies"/>
        <s v="The kidcade is the next big thing in the home entertainment"/>
        <s v="Urbania: Create the future"/>
        <s v="1985 Video Game Museum/Arcade/Game Lounge/Event Center"/>
        <s v="PSI - Role Playing Game"/>
        <s v="Funding HyperLight Studios"/>
        <s v="Johnny Rocketfingers: Violent Point &amp; Click Adventure!"/>
        <s v="A YouTube Gaming Channel"/>
        <s v="TeleRide"/>
        <s v="Before You Sleep - A Survival Social Video Game"/>
        <s v="Quest Remnants of Chaos"/>
        <s v="Medieval Village"/>
        <s v="Battle-Buddy â€“ Bringing gamers together"/>
        <s v="Island of Paws - A Dog and Cat RPG Game    0==]=====&gt;"/>
        <s v="PlanEt Ninjahwah"/>
        <s v="Pwincess"/>
        <s v="Funny Monsters (Mobile Game)"/>
        <s v="Droplets"/>
        <s v="Disaster Defender:Save lives in a game and in the Real World"/>
        <s v="Ultimate Supremacy"/>
        <s v="GAMING TO LEARN"/>
        <s v="ABRAcaPOCUS!!"/>
        <s v="Flying Turds"/>
        <s v="Angry words with Friends"/>
        <s v="Terror Interceptor Mobile Video Game"/>
        <s v="Hot Potato - The App"/>
        <s v="One"/>
        <s v="Ping"/>
        <s v="New Mario Bro's style game!"/>
        <s v="Trumperama"/>
        <s v="OneLifeMen - Jeu d' Aventure smartphone en Voxel Art"/>
        <s v="Nodiatis RPG: Steam, Android, &amp; iOS Clients"/>
        <s v="Slayers of The Dead AR- build your ultimate Zombie Fort"/>
        <s v="Soulwalker"/>
        <s v="Medieval Empire by Bear Games"/>
        <s v="Arena Z - Zombie Survival"/>
        <s v="3E Community, a company driven by YOU!"/>
        <s v="Convergence: Rift Wars"/>
        <s v="We Need Your Help to Finish Our BBQ Food Truck"/>
        <s v="A FORK IN THE ROAD food truck"/>
        <s v="Sleepy PIg Barbecue: Auburn's First BBQ Food Truck"/>
        <s v="baked pugtato"/>
        <s v="Warren's / Adilyn's Rollin' Bistro"/>
        <s v="The Floridian Food Truck"/>
        <s v="Chef Po's Food Truck"/>
        <s v="Blaze'n Pontiac Grill"/>
        <s v="Peruvian King Food Truck"/>
        <s v="The Cold Spot Mobile Trailer"/>
        <s v="Food Truck Funding"/>
        <s v="Mobile Coffee Cart with a Purpose"/>
        <s v="Harley Hawg Dogs, Inc"/>
        <s v="BIGFOOT BBQ - Flavors As Big As Sasquatch Himself"/>
        <s v="Help me build my Tiny House Cupcake Bakery - Phase 1"/>
        <s v="Skewed Up Food Truck"/>
        <s v="Harvest Grub Eatery...Mobile Eatery...Fresh Seasonal Grub!"/>
        <s v="Pyros Brick Oven Pizza in a Food Truck."/>
        <s v="Super Natural Kooking"/>
        <s v="When I become awesome, I will cater an event for you!!"/>
        <s v="Bayou Classic BBQ"/>
        <s v="Cupcake Wars Winners: Dreamy Creations Cupcake Truck"/>
        <s v="Fire On High: Organic Food Truck on a Mission"/>
        <s v="Empanada Express Food Truck"/>
        <s v="SiMpLy FreSH fOoD TrUck"/>
        <s v="FREE Shuttle Service in Downtown Los Angeles"/>
        <s v="Its A Rib Thing"/>
        <s v="The Mean Green Purple Machine"/>
        <s v="let your dayz take you to the dogs."/>
        <s v="Notorious P.I.G. Food Truck will bring gangsta food to YOU!!"/>
        <s v="Give The Black Burro a Stable Stable"/>
        <s v="Bad To The Cone Food Service ATX"/>
        <s v="Mirlin's Sushi"/>
        <s v="Funnel Cakes come to the UK!"/>
        <s v="Thella's, food, tacos, burritos, health"/>
        <s v="El Camion Roja"/>
        <s v="Hogzilla S.O.W. (Squeals On Wheels) A Veteran Owned Company"/>
        <s v="Gringo Loco Tacos Food Truck"/>
        <s v="J &amp; D Rolling Smoke BBQ expansion"/>
        <s v="Freshie's Donuts Food Trailer"/>
        <s v="2016/2017 Cyclocross Album"/>
        <s v="Katrina  Reflections"/>
        <s v="Children of Zanskar. Happiness is not in things, itâ€™s in us."/>
        <s v="&quot;SUNDANCERS: The Men of Utah&quot;"/>
        <s v="Because Dance."/>
        <s v="Road Ramblers"/>
        <s v="The Reality Of Chronic Illness - The Book"/>
        <s v="Good Morning Japan"/>
        <s v="Other Worlds - A Make 100 Project"/>
        <s v="KAREN  KUEHN - MAVERICK CAMERA - The Photographs &amp; Stories"/>
        <s v="Atlantic Light: The West Coast of Ireland in Photographs"/>
        <s v="CALAMITA/Ã€ project"/>
        <s v="NAKED IBIZA - A Large Scale Photography Book by Dylan Rosser"/>
        <s v="Brewtography Project: Discovering Colorado Breweries"/>
        <s v="The White Desert: Wildlife &amp; Antarctica photobook"/>
        <s v="The portrait of the forgotten: Syrian refugees in Jordan"/>
        <s v="Modern Nomads"/>
        <s v="Invisible People of Belarus"/>
        <s v="&quot;Angus O'Callaghan. Melbourne.&quot; 1968 - 1971"/>
        <s v="reAPPEARANCES   a limited edition photography book"/>
        <s v="Miles From Los Angeles - A Photo Book of the Western U.S."/>
        <s v="Afro-Iran:Â The Unknown Minority"/>
        <s v="Until I Gush Forth / Limited Edition Zine by Esthaem"/>
        <s v="ITALIANA"/>
        <s v="Into The Great White Sands"/>
        <s v="Israel: An Inspiring Photographic Journey (Photobook)"/>
        <s v="Det Andra GÃ¶teborg"/>
        <s v="500 Views of Japan"/>
        <s v="Faces of Yoga: A Coffee Table Photo Book"/>
        <s v="Iceland Impressions: photographs by Iwona and Adam Balcy"/>
        <s v="Framed Himalaya: Lachen Valley (Campaign Part - 2)"/>
        <s v="ShootTokyo: The Book"/>
        <s v="In Training: a book of Bonsai photographs"/>
        <s v="Either Limits or Contradictions-A Photo Book in three parts"/>
        <s v="The Alaska Range"/>
        <s v="The Box"/>
        <s v="All The People"/>
        <s v="Oh When The Blues - Oldham Athletic Photography Book"/>
        <s v="Project Pilgrim"/>
        <s v="YOSEMITE PEOPLE"/>
        <s v="&quot;I Dreamed Last Night&quot; Album (Canceled)"/>
        <s v="Cesar Chavez's First Music Album (Canceled)"/>
        <s v="Pavlo is Filming  a PBS Concert Special (Canceled)"/>
        <s v="Beast of the Beats VIII Webster Hall, NY (Nov 6-9 2014)"/>
        <s v="World artist Kat Maguire's debut CD entitled &quot;Gypsy&quot;"/>
        <s v="Agni Varsha - opera by Vanraj Bhatia - world premiere"/>
        <s v="A Tribute to DC Talk:  Live Concert &amp; DVD (Canceled)"/>
        <s v="Villapalooza - Little Village Music Festival (Canceled)"/>
        <s v="A very effective CD-Book for the Bilingual Pre-Kinder Class!"/>
        <s v="Shakulute (Shakuhachi mouthpiece for Alto Flute) (Canceled)"/>
        <s v="Lionstar International Tour 2015 (Canceled)"/>
        <s v="Afternoon of Shakuhachi and Koto Music - CD Project"/>
        <s v="&quot;Volando&quot; CD Release (Canceled)"/>
        <s v="John Grover touches the world (Canceled)"/>
        <s v="Life Music-Healing through Song (Canceled)"/>
        <s v="Help Calmenco! finance new CD and Tour (Canceled)"/>
        <s v="Message of Peace, Love &amp; Unity (Canceled)"/>
        <s v="Create The World's Music Shack for students! (education!)"/>
        <s v="Add your voice to Cellphonia 9/11 (Canceled)"/>
        <s v="Letâ€™s Keep the San Jose Mexican Heritage Festival Alive!"/>
        <s v="Theatrum Mundi releasing debut album &quot;Eyes of the Realm.&quot;"/>
        <s v="Help Smokey Folk Create Our First Album &amp; Music Video"/>
        <s v="Candy Warpop &quot;Smilef**ker&quot; Music Video"/>
        <s v="BRAIN DEAD to record debut EP with SLAYER producer!"/>
        <s v="The Vandies // Full length album!"/>
        <s v="Matt Stansberry &amp; The Romance - Debut EP"/>
        <s v="Willy Porter - Human Kindness"/>
        <s v="Jack Oblivian Harlan t Bobo Limes european tour"/>
        <s v="Remaster and Re-release &quot;Reality vs the Optimist&quot; on vinyl."/>
        <s v="Suburban Legends: New Album"/>
        <s v="Album4"/>
        <s v="The Space Bards Present Their First Album, &quot;Neon Milk&quot;!"/>
        <s v="DylanCarlson Wonders from the House of Albion lp/cd/dvd/book"/>
        <s v="Three Lobed Recordings 10th ann 4xLP set (Sonic Youth, SCG+)"/>
        <s v="Mustard Plug New Record!"/>
        <s v="Help Falling From One complete their CD!!!"/>
        <s v="Cub Country &quot;Repeat Until Death&quot; master and vinyl production"/>
        <s v="The Puget EP's Vinyl Release"/>
        <s v="WPG Drummer Boy's band &quot;Bold as Lions&quot; Releases debut album!"/>
        <s v="New Tropic Bombs EP ~ &quot;Return to Bomber Bay&quot;"/>
        <s v="Bear. is recording their first ep!"/>
        <s v="The Five One [NEW ALBUM] RED BLUE GREEN GOLD"/>
        <s v="Sensory Station's First EP"/>
        <s v="Fountains of Wayne guitarist Jody Porter - New solo LP"/>
        <s v="Full Devil Jacket 2nd Album Release"/>
        <s v="Heterotopia: a New Rock Opera &amp; Double Album from Schooltree"/>
        <s v="Resolution15 records their next album, Svaha"/>
        <s v="Flav Martin's 30-Year Overnight Success Project"/>
        <s v="N&amp;V MAKE AN ALBUM"/>
        <s v="Run Coyote &quot;Youth Haunts&quot; - Vinyl LP and CD"/>
        <s v="Assembly of Dust - &quot;Sun Shot&quot;"/>
        <s v="BLOODGOOD's 1st Studio Album in 22 Years!"/>
        <s v="MR. DREAM GOES TO JAIL"/>
        <s v="HELP NATE HENRY MAKE AN ALBUM"/>
        <s v="Jay Gonzalez presents &quot;The Bitter Suite&quot;"/>
        <s v="Making the Next Traveling Suitcase Album"/>
        <s v="Nothing More's New Album"/>
        <s v="&quot;Laser Beretta&quot;"/>
        <s v="Natalie York presents: &quot;PROMISES&quot;"/>
        <s v="Sketching In Stereo 3rd Album!"/>
        <s v="Free Jujube Brown NYC Performance"/>
        <s v="We just keep going"/>
        <s v="The Diary of a Nobody"/>
        <s v="Sweeney Todd: The Panto at the Edinburgh Fringe!"/>
        <s v="&quot;The Rounds&quot; by Justin Moriarty, presented by EggSalad"/>
        <s v="No Brains for Dinner"/>
        <s v="I Died... I Came Back, ... Whatever"/>
        <s v="Enso Theatre Ensemble's &quot;Pride &amp; Prejudice&quot;"/>
        <s v="Season Scandinavia"/>
        <s v="WORSE THAN TIGERS"/>
        <s v="HELMER'S LOO"/>
        <s v="Misfits of London: The Gin Chronicles"/>
        <s v="Quirky Bird Theatre's Young Actors on Tour"/>
        <s v="The One Man Traveling Tennessee Williams Festival"/>
        <s v="Dinosaur Dreams"/>
        <s v="The (out)Siders Project"/>
        <s v="Before The Lights Go Up"/>
        <s v="the dreamer examines his pillow"/>
        <s v="Help bring Boys of a Certain Age back to NYC!"/>
        <s v="Forward Arena Theatre Company: Summer Season"/>
        <s v="HEAT-O â€“ Wearable Modular Heating System (Canceled)"/>
        <s v="Instantly Call for Help with Wearable SOS Ring - Mangos Ring"/>
        <s v="BUHEL Sunglasses &amp; headphones with bone conduction &amp; more"/>
        <s v="VR Card - Customized Virtual Reality Viewer (Canceled)"/>
        <s v="Boost Band: Wristband Phone Charger (Canceled)"/>
        <s v="CORE : Roam (Canceled)"/>
        <s v="k5-jkt.by kiger (Canceled)"/>
        <s v="Aladdin Lucid Dreaming Stimulator (Canceled)"/>
        <s v="GoSolo Hat for GoPro (Canceled)"/>
        <s v="Serenity: The World's First Intelligent Bag Guardian."/>
        <s v="CulBox - Open Source Smart Watch for Arduino (Canceled)"/>
        <s v="World's First Amphibious Heart Rate &amp; Fitness Wearable"/>
        <s v="Future Belt (Canceled)"/>
        <s v="Lorem ipsum dolor sit amet, consectetuer adipiscing elit. Ae"/>
        <s v="Lucky Tag: A Smart Dog Wearable That Cares (Canceled)"/>
        <s v="Pixel Shades by R A V E Z (Canceled)"/>
        <s v="A wearable for elderly that detects falls and sends alerts (Canceled)"/>
        <s v="Fashion Forward Headphones &amp; Membership Platform (Canceled)"/>
        <s v="Invisible Reins - Let your children roam free (Canceled)"/>
        <s v="PIGGYBACK Earbuds Designed for Sharing! (Canceled)"/>
        <s v="Sunclipse Shadow â€¢ It's your skin, protect it (Canceled)"/>
        <s v="Solar PowerCap USB Cell Phone Charging Hats (Canceled)"/>
        <s v="Fitness, Boxing and Sports Wearable Sensor Technology"/>
        <s v="CyClip - The Handlebar Adapter for Apple Watch (Canceled)"/>
        <s v="Hydrate Edge | Hydration Monitoring Wearable (Canceled)"/>
        <s v="Xtnd: Use your cell phone, tablet, or camera hands free"/>
        <s v="The 3G Smartwatch for Kids that Encourages Outdoor Play"/>
        <s v="WORLD'S BEST BATTERY BACKUP: EXO WEARABLE POWER! (Canceled)"/>
        <s v="Belt with Legs Invention (Canceled)"/>
        <s v="Bio Hazard Suit for Everyman (Canceled)"/>
        <s v="My TUSK â„¢ (Telephone Utility Support Kit!) (Canceled)"/>
        <s v="UB Fit (Canceled)"/>
        <s v="Jumpy, The World First Edutainment Smartwatch For Kids"/>
        <s v="Ripple: World's Most Dependable Safety Device (Canceled)"/>
        <s v="A New Case In Town | HAND Liberation | HANDL (Canceled)"/>
        <s v="Linkoo (Canceled)"/>
        <s v="Glass Designs (Canceled)"/>
        <s v="BRILLAR: World's First Kids' Smart Wearable Companion."/>
        <s v="Vuzion: An Actual Overlaid Heads Up Display Wearable"/>
        <s v="Sleepman: The First Sleep Enhancement &amp; Fatigue Alert Device"/>
        <s v="A Masters Guide to The Way of the Warrior"/>
        <s v="Tell the World - My journey from Islam to Christianity"/>
        <s v="Anthology of Stories from LGBT Nepal"/>
        <s v="Sharing the secrets of profitable specialty food marketing!"/>
        <s v="Confessions of a Survivor â€” by Kathleen Barbee"/>
        <s v="Northern Exposure A Jasper Rock Climbing Guidebook"/>
        <s v="House of Dunbar-The Rise and Fall of a Scottish Noble Family"/>
        <s v="Purpose: Your Journey To Find Meaning"/>
        <s v="Will's SmileBook Project"/>
        <s v="Finish The Script! - A College Writing Course in Book Form"/>
        <s v="We Beat Leukaemia: my family's journey with childhood cancer"/>
        <s v="Internationalisation of Sherlock's Home: The Empty House"/>
        <s v="Kick-in-the-A** Starter: Between the Lines, the Book"/>
        <s v="Becoming Alicia"/>
        <s v="The Masada Story Project"/>
        <s v="UnConventional - Worldcon 2011 Research"/>
        <s v="So Bad, It's Good! - A Book of Bad Movies"/>
        <s v="Me, Myself &amp; I - the dark art of big wall soloing"/>
        <s v="A Fantastic Affair: Karl Barth in America 1962â€“Research"/>
        <s v="A Book about Hidden Disease Causing Products we use Everyday"/>
        <s v="&quot;The Rock History Through J.S.Fuck&quot; ExtremeRock Double Album"/>
        <s v="MYFEVER's First Studio EP &quot;See The Light&quot;"/>
        <s v="Kick It! A Tribute to the A.K.s"/>
        <s v="House of Rabbits  - &quot;Songs of Charivari&quot;"/>
        <s v="Saturate &quot; The Separation Effect &quot; CD"/>
        <s v="FEEL BETTER: Derek Fawcett's solo, full-length debut"/>
        <s v="Food On You presents Baby's First Parental Advisory"/>
        <s v="The Defiant Tour Documentary with LoNero"/>
        <s v="Ted Lukas &amp; the Misled new CD - &quot;FEED&quot;"/>
        <s v="Broccoli Samurai: Tour Van or Bust!"/>
        <s v="Sisters of Murphyâ€™s full-length album"/>
        <s v="PAMPA FOLKS - 1st &quot;Indie Pop Western&quot; Album"/>
        <s v="Dead Pirates / HIGHMARE LP 2nd pressing"/>
        <s v="Official Debut EP for Stereo Jo"/>
        <s v="SIX BY SEVEN"/>
        <s v="J. Walter Makes a Record"/>
        <s v="BARNFEST 2015"/>
        <s v="&quot;Me &amp; Eugene&quot; - NEW EP by Jameson and the Sordid Seeds"/>
        <s v="The Floorwalkers New Album!"/>
        <s v="Help Monochrome Seasons Fund His New Album ''Space Culture''"/>
        <s v="Manny Manriquez' new rock opera journey: Outland Warrior"/>
        <s v="Chi Might Project"/>
        <s v="MALTESE CROSS: The First Album"/>
        <s v="FAMILY BUSINESS KICKSTARTER"/>
        <s v="Ghosts of Jupiter: The Great Bright Horses"/>
        <s v="Pre-order DANCEHALL's first record!!!"/>
        <s v="New Music Video/Artist Development"/>
        <s v="Rules and Regulations"/>
        <s v="Telesomniac's Debut Album"/>
        <s v="WolfHunt | Social Commentary Rock Project"/>
        <s v="&quot;Intrusive Thoughts&quot;: first full LP by The Reckless Scamps"/>
        <s v="Quiet Oaks Full Length Album"/>
        <s v="Bret Coats' &quot;Music For The People&quot; KickStarter"/>
        <s v="Halls of the Machine - All Tribal Dignitaries"/>
        <s v="We Invite You to Come &quot;Back to the 80's with StonyCold!&quot;"/>
        <s v="Rocket And A Bomb Live DVD/Album + new Michael Knott 7&quot;EP"/>
        <s v="Stone Kings: From Creation To Devastation"/>
        <s v="Michale Graves â€œVagabond Acousticâ€ Extremely Limited Edition"/>
        <s v="Nineteen Fifty Eight - Untitled EP"/>
        <s v="Gregorian Rock"/>
        <s v="3 Men and a Book"/>
        <s v="The Bible translated into Emoticons"/>
        <s v="Man Down! Translation project"/>
        <s v="My life, My travel, My past - time to share"/>
        <s v="General Treatise on Chess. Tactics. by R. Grau, translation"/>
        <s v="Modern Literal Torah Translation: Genesis"/>
        <s v="Existence Space and Office (English translation)"/>
        <s v="The Divine Comedy- A New English Translation"/>
        <s v="For overseas shogi fans! Shogi novel translation project"/>
        <s v="LE NUVOLE DEL CIELO-CLOUDS OF THE SKY"/>
        <s v="Database of Interlinear Greek Words"/>
        <s v="The Complete Homilies of Blessed Oscar Romero: Volume 2"/>
        <s v="Glenn's  little book of  quotes"/>
        <s v="Digitizing 8 Rare Siddha Yoga Books"/>
        <s v="Realidades del Hombre"/>
        <s v="Book Tour &quot;Words of Fire! Women Loving Women in Latin Amer&quot;"/>
        <s v="Shakespeare in the Hood - Romeo and Juliet"/>
        <s v="English translation of &quot;The Escape to Myanmar&quot;"/>
        <s v="&quot;Hope Without Borders&quot; trilogy by I R Tyler, Chinese edition"/>
        <s v="Progressive King James Version New Testament"/>
        <s v="Subway Mantras"/>
        <s v="Hello!(Sawadee).&quot;.America&quot;   BOOK"/>
        <s v="Die Welt der Haie in Englisch (The World of Sharks)"/>
        <s v="WHAT CAN I DO?..."/>
        <s v="Translation of the book &quot;He sees me with his Heart&quot;"/>
        <s v="10 P.M."/>
        <s v="Esoteric Project Management"/>
        <s v="Publishing Persian version of IT AIN'T SO AWFUL, FALAFEL"/>
        <s v="The Holy Bib-el"/>
        <s v="The Gayatri Mantra for Jhansi, India"/>
        <s v="Translation of 'SOCIALCAPITALISM' (2014)"/>
        <s v="Trilogy of Crystals, book 1, translation"/>
        <s v="Translation of an interactive eLearning-website for surgery"/>
        <s v="THE BACHELOR KNOWS NO BORDERS"/>
        <s v="Felting tutorials - worldwide wool craft - translation"/>
        <s v="Watermark the truth beneath the surface - Translate"/>
        <s v="Perfume Collectibles - Vintage Bottles - History of Perfume"/>
        <s v="Sikh Police: Guru Granth Sahib Project"/>
        <s v="Alternative Economics: Reversing Stagnation on Smashwords"/>
        <s v="Translate my Saga Fantasy : Icarus Ã  l'Ã©cole des dieux"/>
        <s v="Expand the MillionairesLetter in the US Market!"/>
        <s v="Finnegans Wake von James Joyce - deutsche Ãœbersetzung"/>
        <s v="Italian Manual Kickstarter - Manuale Italiano non ufficiale"/>
        <s v="Indian Language Dictionary"/>
        <s v="Focus on changing your situation"/>
        <s v="MamaCheng's International Shopping Concierge Services"/>
        <s v="The Art of the Dill"/>
        <s v="Modern Literal Torah Translation (Canceled)"/>
        <s v="The Judo Preservation Project (Canceled)"/>
        <s v="ON THE DISSECTION OF THE PARTS OF THE HUMAN BODY (1545-1546) (Canceled)"/>
        <s v="Beginner's Guide to Fibromyalgia translation - fibromialgia"/>
        <s v="Heart Jewel: Advice from a Modern Tibetan Master (Canceled)"/>
        <s v="Sometimes you don't need love (Canceled)"/>
        <s v="Hey! I&quot;m not invisable, I am Just Old (Canceled)"/>
        <s v="The Atheist/Agnostic Translation Guide to the AA's Big Book"/>
        <s v="Like all the others (Canceled)"/>
        <s v="KJV2015 (Canceled)"/>
        <s v="Relatively Prime Series 2"/>
        <s v="Unbound: Fiction on the Radio"/>
        <s v="The River Runs Through Us, a Six-Part Public Radio Series"/>
        <s v="Science Studio"/>
        <s v="Idle Thumbs Video Game Podcast"/>
        <s v="WAYO 104.3 FM ROCHESTER, NY"/>
        <s v="Radio Ambulante"/>
        <s v="A New Season of Destination DIY"/>
        <s v="The Local Global Mashup Show"/>
        <s v="The CASAMENA Radio Hour Volume 1 CDx2"/>
        <s v="93.5 KNCE: True Taos Radio"/>
        <s v="The Longest Shortest Time: Season 2"/>
        <s v="ONE LOVES ONLY FORM"/>
        <s v="Bring the Seattle Geekly podcast back!"/>
        <s v="30-Hour Comedy Podcast Marathon and Tour"/>
        <s v="The Comedy Button Podcast"/>
        <s v="Keep Live Music on WMSE"/>
        <s v="Planet Money T-shirt"/>
        <s v="Let's Talk Calmly About Security and Privacy"/>
        <s v="The Stage at KDHX"/>
        <s v="Downloads From My Mind - Science Fiction Short Stories"/>
        <s v="Black Matter: Reality is in the eyes of the beholder"/>
        <s v="The Book Club Rebellion"/>
        <s v="a book called filtered down thru the stars"/>
        <s v="Covenant Kept - A Christian novel"/>
        <s v="I Died. Yesterday by Pamela Norton Docken"/>
        <s v="You Killed Me First"/>
        <s v="Nanolution"/>
        <s v="QUIET ENJOYMENT, a novel of two gay friends, life and AIDS"/>
        <s v="Publishing Book ll of The Merlin Chronicles Trilogy"/>
        <s v="Tales of guns, gold and a beagle in the Old West"/>
        <s v="The Grym Brothers Series"/>
        <s v="The Great Grand Zeppelin Chase"/>
        <s v="Six Days in September: A Civil War Novel"/>
        <s v="A Magical Bildungsroman with a Female Heroine"/>
        <s v="Tainted Steel (Series 1 - 4)"/>
        <s v="Daddy"/>
        <s v="Alexis' Aggravation: Murder in the Southwest. A Crime Novel"/>
        <s v="The Second Renaissance"/>
        <s v="Tarnish: A Fantasy Novel by J. D. Brink"/>
        <s v="This is Nowhere"/>
        <s v="Cosmic Surgery"/>
        <s v="&quot;Iconic Sea Birds&quot; a photobook project"/>
        <s v="RYU X RIO"/>
        <s v="Clear of People â€” A photobook by Michal Iwanowski"/>
        <s v="Holden Lane High School photobook"/>
        <s v="It's Better In The Wind - A Documentary Photobook!"/>
        <s v="Destino by Michelle Frankfurter: A Photo Book About Destiny"/>
        <s v="Claudius Schulze: STATE OF NATURE"/>
        <s v="OUT OF ORDER - NEW REVISED EDITION"/>
        <s v="Hidden Mother"/>
        <s v="UnPresidented: Trump's Inaugural &amp; the People's Response"/>
        <s v="Russian Interiors"/>
        <s v="Racing Age"/>
        <s v="Eyes as Big as Plates"/>
        <s v="WELCOME HOME // a multipath photobook by Judith Stenneken"/>
        <s v="THE WATCHERS:  a book of the Wait Watchers photographs"/>
        <s v="Amelia and the Animals: Photographs by Robin Schwartz"/>
        <s v="Jesus Days, 1978-1983"/>
        <s v="TULIPS"/>
        <s v="STREET, New York City, The 70's, 80's, 90's"/>
        <s v="INSIDE TRACKS: Alone Across the Outback"/>
        <s v="Contact by Jake Shivery"/>
        <s v="Heath - Limited Edition Split Zine - Make 100"/>
        <s v="Silver Hour: a photo book by Alex Westfall"/>
        <s v="BODYSCAPES II: Theater of Life"/>
        <s v="Island - Japan, from the view point of many"/>
        <s v="Don't Go Outside: Tokyo Street Photos"/>
        <s v="&quot;(more than) dust.&quot; - a feminist photo book"/>
        <s v="A 4-year-old's Portrait of the American West"/>
        <s v="Smell the [City of] Roses"/>
        <s v="Geiko and Maiko of Kyoto"/>
        <s v="The Cancer Family Book Project"/>
        <s v="The Art of Abandonment - Photo Book by Walter Arnold"/>
        <s v="Small Steps Are Giant Leaps"/>
        <s v="We Call This Home: 3 yrs of travel to 60 countries photobook"/>
        <s v="FACE TO FAITH | MOUNT KAILASH | TIBET photobook"/>
        <s v="US National Parks: Picturing the Little Things"/>
        <s v="The Music Never Stopped:Epic Live Music Photos by Bob Minkin"/>
        <s v="Organic Portraits / A Photo Book of Polaroid &amp; Film Images"/>
        <s v="The Panama Canal Bridge of the Americas"/>
        <s v="From student to beekeeper"/>
        <s v="Sunrises in the MidWest"/>
        <s v="LaFee Photography"/>
        <s v="Nevada County Hearts"/>
        <s v="Hen Harrier Wildlife Sanctuary"/>
        <s v="Sound Photography"/>
        <s v="Change the World through Color"/>
        <s v="2016 Calendar:  Wonders of Nature"/>
        <s v="It's not easy being green: Costa Rican froglife"/>
        <s v="Randy Hoffman Photography"/>
        <s v="Upstate Autumn: a photographic journey in Upstate New York"/>
        <s v="Avatar in Training: Mastering the Four Elements of Nature"/>
        <s v="Barbara O'Donovan Designs"/>
        <s v="Coffee Table Book of Maine"/>
        <s v="West Canada - A Coffee Table Book"/>
        <s v="Reflecting Light Photo"/>
        <s v="Lucy Wood's Calendar - English Countryside 2016"/>
        <s v="North Cascades Bigfoot Photo Expedition"/>
        <s v="Fine Art Landscape 2015 Calendar"/>
        <s v="The Content of Character Book Series, Volume I, 1750 - 1940"/>
        <s v="&quot;The Dreams Of Little Red Scooter&quot;  an artists hope to interact with other humans!! (Canceled)"/>
        <s v="Expedition into the Empty Quarter - The Book (Canceled)"/>
        <s v="coming apart at the stitches... (Canceled)"/>
        <s v="The National Forests Passport Project (Canceled)"/>
        <s v="DeVito Art Skull Island Kongstarter (Canceled)"/>
        <s v="Kickstart a Traveling Heart (Canceled)"/>
        <s v="Map &amp; Palette: Chronicling The Voyage of Three Young Artists"/>
        <s v="to be removed (Canceled)"/>
        <s v="BEAUTIFUL DREAMERS: An Adult Coloring Book (Canceled)"/>
        <s v="CAUCASUS - on the untrodden roads (Canceled)"/>
        <s v="A Countrified Wedding: A Guide to an English Country Wedding"/>
        <s v="150 Years of Awesome Canada: Trading Card Coffee Table Book (Canceled)"/>
        <s v="BLK/MTL the Illustrated Works of Carmine Diaz (Canceled)"/>
        <s v="Underwater Colors Of The Channel Islands (Canceled)"/>
        <s v="The Obsessive Line Collection (Canceled)"/>
        <s v="Abstract Image Photography Coffee Table Book (Canceled)"/>
        <s v="LATENT TALENT: Leaping from de Poverty Line (Canceled)"/>
        <s v="psyÂ·choÂ·miÂ·metÂ·ic: The EsÂ·sence of Life (Canceled)"/>
        <s v="Faces &amp; Places In Brevard County (Canceled)"/>
        <s v="The Sharper Image"/>
        <s v="Scenes from New Orleans"/>
        <s v="Follow in footsteps an awesome book adventure"/>
        <s v="Lets see Kansas together!"/>
        <s v="Live 4 The Rush: Palooza Pics"/>
        <s v="Missouri In Pictures"/>
        <s v="Aerial Photography :  Americas Most Impressive Structures"/>
        <s v="The Right Side of Texas"/>
        <s v="A Side Of The World In Canvas"/>
        <s v="An Italian Adventure"/>
        <s v="Ireland from a Kite, a unique photographic book"/>
        <s v="The Views of Pittsburgh"/>
        <s v="Picturing Italy"/>
        <s v="Scenes and Things from New Orleans"/>
        <s v="Civil war battlefields and forts"/>
        <s v="The Town We Live In"/>
        <s v="Vacation Days in Big Bear"/>
        <s v="Dream TRIP to Tornado Alley"/>
        <s v="The Londoner: Prints &amp; Canvas"/>
        <s v="Organic in India"/>
        <s v="Release Soundzero's Debut Album!"/>
        <s v="The Material - Let You Down music video"/>
        <s v="Max's First Solo Album!"/>
        <s v="Totally &quot;not&quot; For Drugs: A Kentucky Knife Fight music video"/>
        <s v="A Band of Orcs Official Gaming Miniatures Presale"/>
        <s v="The Scurvies to release new album this summer! Check it out!"/>
        <s v="New Tour Bus for The Slants"/>
        <s v="The Devil &amp; Me Debut Album, &quot;...It's Not A Dream&quot;"/>
        <s v="Get Still the Sky's Limit on the Road! (&amp; with a new album!)"/>
        <s v="So The Story Goes: The New Album by &quot;Just Joe&quot; Altier"/>
        <s v="Skelton-Luns CD/7&quot;             No Big Deal."/>
        <s v="Join AT THE WAYSIDE For The &quot;Ready...Set...Snow Tour!&quot;"/>
        <s v="New  E.P. mastering and recording"/>
        <s v="Chaotic Resemblance 2015 album, Produced by Oz Fox - Stryper"/>
        <s v="PRE ORDER Reno Divorce Digital CD &quot;Stuck On You&quot; $15 or more"/>
        <s v="Aly Jados: the New EP rOckNrOLLa"/>
        <s v="The Coffis Brothers 2nd Album!"/>
        <s v="Janus Word Album"/>
        <s v="Casual Encounters: The Quest For a PA"/>
        <s v="Kickstart my music career with 300 CDs"/>
        <s v="The First Full Length Fifth Freedom Album"/>
        <s v="PrincessFrank's MASTERSLAVE Album, EP &amp; Tour"/>
        <s v="The Boogaloos need to record a 4-track CD of original music."/>
        <s v="Joey De Noble needs YOUR help!"/>
        <s v="Redemption's New DVD!"/>
        <s v="The Protest's Next Album"/>
        <s v="River Of Thorns - First CD Release"/>
        <s v="&quot;Songs for Tsippora&quot; Byronâ€™s DEBUT EP"/>
        <s v="Off The Turnpike | A Loud New Way to Release Loud New Music"/>
        <s v="Golden Grenade Records Their Debut EP"/>
        <s v="The Sweet Remains record their sophomore studio album!"/>
        <s v="Culprit needs a van!"/>
        <s v="ELIZABETH REX"/>
        <s v="RUBEDO: Debut Full Length Album"/>
        <s v="The World Over's New EP, &quot;MOUNTAINS&quot;."/>
        <s v="Butch County Rocks San Francisco Pride"/>
        <s v="We Fly to Philly / Release new album / Tour west coast"/>
        <s v="Avenues EP 2013"/>
        <s v="The One Two 7s Are Recording an Album!"/>
        <s v="Lovers and Poets- music video"/>
        <s v="Tanya Dartson- Run for Your Life music video"/>
        <s v="Pop Garden Radio Presents: Season 2 CD"/>
        <s v="This Is All Now's Brand New Album!!"/>
        <s v="Kevin Wood - Out Among The Wolves"/>
        <s v="John Clark Records His Debut Album â€œAll I Haveâ€"/>
        <s v="MADAM Album"/>
        <s v="JAYSIN + HOT MUSIC VIDEO = EPICNESS!! GRAMMY POP SOUL"/>
        <s v="Arches - Wide Awake on Vinyl "/>
        <s v="Sam Lyons New Album - 2014"/>
        <s v="The Psalm Praise Project, Vol. 2"/>
        <s v="Music Video For &quot;Altruism (We Can Change The World)&quot;"/>
        <s v="Autumn Ashley: The Bold New EP &quot;Battle Grounds&quot;"/>
        <s v="The Narrative 2011 Spring Tour with Eisley"/>
        <s v="sandy mcknight records 3 new songs with your kind assistance"/>
        <s v="Meg Porter Debut EP!"/>
        <s v="Jared Mitchell: The Maiden Voyage"/>
        <s v="The Debut Album from Lynette!"/>
        <s v="New Amy Rivard album!!!"/>
        <s v="The Penny Arcade Quartet's Christmas EP"/>
        <s v="Risotto fragole e champagne"/>
        <s v="Kyana"/>
        <s v="Miami Singer/Songwriter Cat Shell- Album &quot;Illusion&quot;"/>
        <s v="ghost -- a music video"/>
        <s v="Grace Sings Grace"/>
        <s v="Simply Put is recording an album!"/>
        <s v="Venus On Fire + Extraordinary Producer = Legendary New EP"/>
        <s v="Celeste Amadee &quot;A Sign of Weakness&quot; EP and Music Video"/>
        <s v="Jonathan Cody White Makes His Debut EP!!!"/>
        <s v="Summer Gill 'Stormy Weather' EP"/>
        <s v="Help Launch Cities and Saints Debut Album!"/>
        <s v="Luke O'Brien's Kickstarter"/>
        <s v="High Altotude Debut Album"/>
        <s v="Mastering and Vinyl Production for The Astronomer LP"/>
        <s v="Candice Russell New EP: IGNITE"/>
        <s v="The Great Party's Debut Album!"/>
        <s v="Bridge 19 CD Release Tour"/>
        <s v="Andrius Pojavis new album &quot;Seven&quot;"/>
        <s v="Cassandra Violet &quot;Beyond the Fray&quot; Music Video"/>
        <s v="Do You Want to Ride on my Rocket Ship? - An Album Pre-Order"/>
        <s v="Kick Out a Record"/>
        <s v="Slugs and Bugs - TWO &quot;Sing the Bible&quot; CDs!"/>
        <s v="Looking Up &amp; Holding On CD Project - Christian songwriter"/>
        <s v="Manman doudou tÃ©moignage d'une mÃ¨re Album"/>
        <s v="Goodness &amp; Mercy EP - Marty Mikles"/>
        <s v="Help Support Brad Dassey's Music"/>
        <s v="The Torah: World's First Complete Musical Transcription"/>
        <s v="Fike // You Say Speak We Say Move"/>
        <s v="Christofer Scott: Dive In EP"/>
        <s v="Fly Away"/>
        <s v="NewKings Album &quot;Rise Up&quot;"/>
        <s v="Sing Like You Were Meant To!"/>
        <s v="Get Your Hopes Up"/>
        <s v="Debut Studio EP // Sam Hibbard"/>
        <s v="Thundercreek Studios"/>
        <s v="THE PREACHER'S DAUGHTERS CD Hymns Recording Project"/>
        <s v="Angel Talking truth to share with the world."/>
        <s v="Undivided Heart - a worship album by John Gabriel Arends"/>
        <s v="I'M For Peace Music Ministry By R.Gerald's IMFP SOCIETY"/>
        <s v="THE WORSHIP ALBUM!"/>
        <s v="Camp Songs: original worship songs inspired by summer camp"/>
        <s v="&quot;Holy Realm Music Group&quot; Anointed Purpose, Heavenly Good"/>
        <s v="lyndale lewis and new vision prosper cd release"/>
        <s v="Joy Full Noise!"/>
        <s v="Jericho Down Worship Album"/>
        <s v="Piano Prayer Album - Russ James"/>
        <s v="Gemeinde in Bremen"/>
        <s v="Hurricanes and Coastal Storms- Chapel Studio Project"/>
        <s v="Praise: It's what we do"/>
        <s v="Psalms"/>
        <s v="Producing a live album of our upcoming Europe tour"/>
        <s v="Redemption - Debut Multi-cultural Worship Album"/>
        <s v="Midwest Cowboy Ministries"/>
        <s v="&quot;UNCOVERED ME&quot;"/>
        <s v="Positive music. Zachary Freedoms NEW album, campaign."/>
        <s v="The Heart of a P.K."/>
        <s v="ALIVE! Gospel Chorus debuts Feb 11th, 2017: &quot;Love is ALIVE!&quot;"/>
        <s v="Shift Records A New EP!"/>
        <s v="The Prodigal Son"/>
        <s v="Messiah's Call &quot;He'll Do It Today&quot; 2014"/>
        <s v="Justin &amp; Elly Heckel DEBUT ALBUM!"/>
        <s v="&quot;HEAVEN'S CALLING&quot;"/>
        <s v="Preserving the DC Gospel Stars"/>
        <s v="Straighter Road Album Fundraiser"/>
        <s v="Die Another Day 1st CD (Christian Rock)"/>
        <s v="Unveiled Debut Album"/>
        <s v="&quot;Every Day&quot; CD by Amanda Joy Hall"/>
        <s v="New album - Prophetic guitar soundscapes, Volume 2"/>
        <s v="With His Presence"/>
        <s v="Message from Beyond - A Gospel Music Project"/>
        <s v="Triumph Over Trials/ Hope Through the Hurt"/>
        <s v="Sam Cox Band First Christian Tour"/>
        <s v="Christian Lifestyle Multicultural Expo"/>
        <s v="What Faith Is EP/Album"/>
        <s v="Street Prophet Los CD and new book"/>
        <s v="Leo's RainSong Artist program"/>
        <s v="In His Presence"/>
        <s v="Healing"/>
        <s v="The Flashing Lights"/>
        <s v="SWEET LOVE - a Lovely Christian WEDDING SONG Happy Marriage"/>
        <s v="Recording Studio Time"/>
        <s v="Caught off Guard"/>
        <s v="Clark &amp; Addison: A Limited Edition Wrigley Field Photo Book"/>
        <s v="The Fringes Project: Photobook of a Dying Language"/>
        <s v="Water World"/>
        <s v="Things I do in Detroit - A Guidebook by The Nain Rouge"/>
        <s v="Edge â€¢ France | Witnessing Those Unseen"/>
        <s v="'Tulip, my mother's favourite flower' - A Photo Book."/>
        <s v="So It Is: Vancouver"/>
        <s v="E FOTOGRAFESCHE RECKBLECK - 367 DEEG AM AUSLAND ASAZ"/>
        <s v="Love Wins- A Powerful Book of LGBTQ Love Stories"/>
        <s v="Daily Bread: Stories from Rural Greece"/>
        <s v="Adfectus Book"/>
        <s v="The Hero-In Me // Heroinmaleren - en mÃ¥de at leve pÃ¥"/>
        <s v="OFFICIAL OTTAWA (an unofficial portrait)"/>
        <s v="Just One Block: The Extraordinary Journey Around The Block"/>
        <s v="214: A Photobook of Dallas Hip Hop"/>
        <s v="The Resurgence of Femininity Photo Thesis"/>
        <s v="Yashica TLR Cameras History -Playing Cards"/>
        <s v="Death Valley"/>
        <s v="Portraits by Aris Jerome"/>
        <s v="I Wanted To See Boobs"/>
        <s v="&quot;The Naked Pixel&quot; Ali Pakele"/>
        <s v="Coffee Table Girls Exclusive Art Photography Book"/>
        <s v="Blood, Sweat &amp; Tears - Photobook"/>
        <s v="Oklahoma, The Way I See It; The Book"/>
        <s v="Photographic book on Melbourne's music scene"/>
        <s v="OR-GÃ“L-HO -A search for meaning during the World Cup"/>
        <s v="SWFTTR: Southwest Farm-to-Table Recipes"/>
        <s v="Navajo Textile Project"/>
        <s v="Pit &amp; Paddock: Unseen 60s &amp; 70s European Motor Racing Images"/>
        <s v="&quot;Drakes Folly&quot;"/>
        <s v="White Mountain"/>
        <s v="True Faith : A Guitar Makers Promise to God by Tim Hawley"/>
        <s v="The World Upside Down: Portraits"/>
        <s v="Muhammad Ali - The Comeback"/>
        <s v="Dubai: A Synthetic City - Photobook &amp; Journal"/>
        <s v="All along the Control Tower"/>
        <s v="Portrait of Cuban Resilience: Faces and Voices of a Blockade"/>
        <s v="Ozymandias : a photo book"/>
        <s v="Native Nation"/>
        <s v="Political Views: 2016 US Presidential Election Photography"/>
        <s v="Keepers Of The Craft: Cocktails Across America. A Photobook"/>
        <s v="Hues of my Vision"/>
        <s v="Vantage Point: Photographs of Milwaukee from on high"/>
        <s v="Hank Bought A Bus - A photobook of our bus and adventure."/>
        <s v="Observations in 6x6"/>
        <s v="Alpamayo to Yerupaja"/>
        <s v="Beyond the Pale"/>
        <s v="Paintball: Beyond The Paint"/>
        <s v="Return to Relevance: The Scott Hyde Archive"/>
        <s v="disCover: Napoli"/>
        <s v="Bensinger's: Photographs by Helaine Garren"/>
        <s v="Live to Learn, Learn to Fight, Fight to Live - The Karen"/>
        <s v="Venus as Men"/>
        <s v="THE AFGHANS - A Photo Book"/>
        <s v="Kenema"/>
        <s v="Remnants, A Photography Book to Send to Congress"/>
        <s v="Amoung Charros and Poetry/Entre Charros y Poesias"/>
        <s v="The UnDiscovered Image"/>
        <s v="The Sikh Project Book"/>
        <s v="Come, Bring, Punish"/>
        <s v="Out Of The Dark"/>
        <s v="On the Verge, the book."/>
        <s v="No Dar Papaya:  Photographs from Colombia 2003-2013"/>
        <s v="Book &quot;The Travellers&quot;"/>
        <s v="American Presidents Naked"/>
        <s v="Anywhere but Here"/>
        <s v="An Iranian Journey"/>
        <s v="Hamilton: A Different Perspective"/>
        <s v="Film Speed"/>
        <s v="The Year of Sunsets"/>
        <s v="Run Rwanda: A Photo Book showcasing contemporary Rwanda"/>
        <s v="Libya : The Lost Days"/>
        <s v="My Favourite Colour Was Yellow"/>
        <s v="Texas to Florida"/>
        <s v="Moments of Passion"/>
        <s v="Through the Lens of Jerry Gustafson"/>
        <s v="Give Me Your Goofy-ist"/>
        <s v="Claim Your Glacier: What's your legacy? Denali, AK"/>
        <s v="From Box to Book: 34Â° 16' 28&quot;N - &quot;119Â° 13' 44&quot;W"/>
        <s v="Glass Cloud on the road!"/>
        <s v="Wood Butcher's new music video- I Don't Wanna Party"/>
        <s v="Our Band Van Needs Serious Repairs!!!"/>
        <s v="Tin Man's Broken Wisdom Fund"/>
        <s v="Eurisko's &quot;Wild Animal&quot; Project"/>
        <s v="BEAR GHOST! Professional Recording! Yay!"/>
        <s v="&quot;Homeward Bound&quot; a journey in sound. "/>
        <s v="Help to make Sam Sliva's new EP, &quot;Drained&quot;, come to life."/>
        <s v="Help JUICE (Boston) Record Their First Album"/>
        <s v="Help Vintage Blue Complete and Promote Our Record!"/>
        <s v="Darling Waste Trailer Bail Out!"/>
        <s v="Black Swan Theories Debut CD"/>
        <s v="HAIRcyclopedia Vol. 2 - The Vault"/>
        <s v="TDJ - All Part of the Plan EP/Tour"/>
        <s v="DIRTY LITTLE REBEL EP"/>
        <s v="KICKSTART OUR &lt;+3"/>
        <s v="Shady Grady &amp; The Nobodies - HELP US GO ON TOUR SUMMER 2012"/>
        <s v="Closure - A Paul Haasch Music Video"/>
        <s v="Help The King of Mars Record Their First EP!"/>
        <s v="City of the Weak on Tour!"/>
        <s v="Hydra Effect Debut EP"/>
        <s v="Stereo Dogs! 14-Year Old Teen Rock Band Plan CD Project!"/>
        <s v="Jeremy Buck &amp; The Bang â€“ Brand New Album and 2 Music Videos"/>
        <s v="Get The Neckties in the studio to record their first album!"/>
        <s v="GIVE ME &quot;One More&quot; The Single Release!"/>
        <s v="Michael Angelo Batio &quot;Intermezzo&quot; Album Project"/>
        <s v="Deathtrap America Spring 2015 Tour"/>
        <s v="Hopeless Jack First National Tour"/>
        <s v="Release the Skyline Album"/>
        <s v="WILKES EP"/>
        <s v="From Digital to Reality - CD Printing for Three Albums"/>
        <s v="Radiolucent - Electric City."/>
        <s v="Beyond the Victory recording their debut EP"/>
        <s v="Emily Bell is releasing her debut album"/>
        <s v="Motion Device Debut EP"/>
        <s v="Lazy Sunday"/>
        <s v="Holy Water Moses - A Hail Dale Project"/>
        <s v="Curriculum-Based Rock Music For Kids"/>
        <s v="Queen Kwong Tour to London and Paris"/>
        <s v="A Simple Complex's 2013 CD Release Party DVD"/>
        <s v="Galaxix - Take on the Universe!"/>
        <s v="Purple Fishing - Trump Supporters/Critics Find Common Ground"/>
        <s v="Project: 20M813"/>
        <s v="Fat Cheeks the Cannonball - iPhone and Android"/>
        <s v="THE RUNNING GAME"/>
        <s v="MathPlus Cards (FKA Random Math)"/>
        <s v="Meme Wars - Dank Age"/>
        <s v="Help Build PaperChase Version 3 !"/>
        <s v="Castle Crawler RPG"/>
        <s v="C.O.V.D.--A brand new board app game"/>
        <s v="The Adventures of Bible Bear"/>
        <s v="ZombieTime!"/>
        <s v="The Red Card Blue Card Game"/>
        <s v="PATH to Reading Brain Training"/>
        <s v="Claws &amp; Fins"/>
        <s v="Migration Madness (Android)"/>
        <s v="Chip Dip II: Son of Chip Dip! - A Terrible, Terrible Game"/>
        <s v="Aussies versus Zombies"/>
        <s v="Alex and More"/>
        <s v="Sim Betting Football"/>
        <s v="Story Rock by The Jolly Llamas -- Our First Album!"/>
        <s v="American Lit or...Trespassing for Beginners"/>
        <s v="Afraid Of Figs - Help Fund our New CD - &quot;SAFE&quot;"/>
        <s v="Glad Hearts New Album: Twenty Two - On Vinyl!"/>
        <s v="KATA 'The Rising' - Double LP (Vinyl Release)"/>
        <s v="INVISIBLE HOUSE: a history of the world - new CD/Album"/>
        <s v="Welcome To The Club - Music Video Project"/>
        <s v="STACIE COLLINS' new cd is RECORDED but needs a KICK-START cause &quot;SOMETIMES YA GOTTA&quot;"/>
        <s v="LittleBear"/>
        <s v="The Spring Standards LIVE at the Arden Gild Hall!"/>
        <s v="Lindsey Ray's new album recorded? âˆš Mixed? âˆš On the radio? That's where YOU come in."/>
        <s v="Nemes wants you to be able to hear their new songs!"/>
        <s v="Archeology 7&quot; Vinyl"/>
        <s v="Help me release my first 3 song EP!!"/>
        <s v="HERESTOFIGHTIN Debut full length album &quot;Becoming Native&quot;"/>
        <s v="the bridge"/>
        <s v="Vanessa Lively's New Album 2014"/>
        <s v="Degenerate Matters EP Funding Campaign"/>
        <s v="Ukulele Songs from the Zombie Apocalypse"/>
        <s v="5 Bucks from 500 Friends"/>
        <s v="KiddieRail - making the stairs easier and safer for kids"/>
        <s v="Cardboard reality"/>
        <s v="MiPointer"/>
        <s v="Small Animal Deterrent Latch (S.A.D.L.)"/>
        <s v="Dad, we will get your AxleCrutch idea to the next level!"/>
        <s v="Macbook all-in-one Portable storage docking station PLUSDOCK"/>
        <s v="Litter-Buddy"/>
        <s v="Better WiFi for today's Internet of Everything WiFi devices"/>
        <s v="Little Occhio, Wireless micro-cam for iPhone/Android"/>
        <s v="Thinking Cleaner, Wifi for iRobotÂ® RoombaÂ® 700 &amp; 800 series"/>
        <s v="Charge Furniture"/>
        <s v="SOLO TESTER: Electrical Wiring Testing &amp; Troubleshooter"/>
        <s v="Tibio - Spreading warmth in everyones home"/>
        <s v="ZoZo Skeleton Hand Planchette - Works with ANY Ouija Board"/>
        <s v="The Cat-Bath Contraption"/>
        <s v="The Paint Can Holder by U.S. Green Products"/>
        <s v="Chronovisor:The MOST innovative watch for night time reading"/>
        <s v="BugVibesâ„¢-Better Flowers, Plants, Trees with less Pesticides"/>
        <s v="LED Electronic Dice: assembled or kit, Arduino compatible"/>
        <s v="Brightside - Side lighting for cyclists"/>
        <s v="The Fine Spirits are making an album!"/>
        <s v="Low Weather // Debut Album"/>
        <s v="Help Lions&amp;Creators print their album!"/>
        <s v="The 'Songs from the Bookmark' Sessions"/>
        <s v="The Freakniks Debut Album: Infinite Love"/>
        <s v="Invisible Allies - Hyperdimensional Animals"/>
        <s v="GBS Detroit Presents Hampshire"/>
        <s v="Jollyheads Circus Debut Album &quot;The Kaleidoscope Dawn&quot;"/>
        <s v="Surplus 1980 album funds for release on CD/LP."/>
        <s v="Magnetic Flowers Presents: Old, Cold. Losing It."/>
        <s v="New Lions After Dark EP!"/>
        <s v="Lee Malone - Get Us To The Converse Rubber Track Sessions!"/>
        <s v="Magic Punches are making debut LP with producer John Askew"/>
        <s v="The City Never Sleeps Needs A Tour Vehicle!"/>
        <s v="the last echo AM/PM Project"/>
        <s v="Grandkids Record a Full-length Album!"/>
        <s v="GBS Detroit Presents My Pal Val"/>
        <s v="Jon Shirley: Live Worship Album + Short Film"/>
        <s v="Help I Am Clay Release Their First CD For FREE"/>
        <s v="History Grows: New K. Record"/>
        <s v="Gramofon: Modern Cloud Jukebox"/>
        <s v="building the world's longest marble run relaunch"/>
        <s v="RuuviTag - Open-Source Bluetooth Sensor Beacon"/>
        <s v="The BIG Turtle ShellÂ®: Rugged, Wireless BoomBox &amp; Power Bank"/>
        <s v="Oval - The First Digital HandPan"/>
        <s v="eMersion Gesture Control System for Music Performance &amp; More"/>
        <s v="Fusion in a Bubblegum Machine"/>
        <s v="UDOO X86: The Most Powerful Maker Board Ever"/>
        <s v="Shake Your Power"/>
        <s v="Trebuchette - the snap-together, desktop trebuchet"/>
        <s v="Connect. Code. Create. With SBrick Plus"/>
        <s v="Nix Color Sensor"/>
        <s v="NTH Music Synthesizer"/>
        <s v="Orison â€“ Rethink the Power of Energy"/>
        <s v="Bukobot 3D Printer - Affordable 3D with No Compromises!"/>
        <s v="Sparx Skate Sharpener - Pro Skate Sharpening. At Home."/>
        <s v="freeSoC and freeSoC Mini"/>
        <s v="Mojo: Digital Design for the Hobbyist"/>
        <s v="Heat Seek NYC"/>
        <s v="TREKKAYAK"/>
        <s v="Public Lab DIY Spectrometry Kit"/>
        <s v="AttoDuino - Turbocharged, Wireless, Arduino Compatible"/>
        <s v="AirEnergy 3D - A 3D printed, opensource, mobile wind turbine"/>
        <s v="Clairy: The Most Amazing Natural Air Purifier"/>
        <s v="BoardX: The Open Source Miniature Motherboard [Redemption]"/>
        <s v="InkCase Plus: E Ink screen for Android phone"/>
        <s v="Ion: A Music Detecting Mood Light with Bluetooth Low Energy"/>
        <s v="XSHIFTER: World's First Affordable Wireless Shifting System"/>
        <s v="Puck.js - the ground-breaking bluetooth beacon"/>
        <s v="APOC: Mini Radiation Detector"/>
        <s v="castAR: the most versatile AR &amp; VR system"/>
        <s v="Jog It! Open source controller pendant for EMC2 and Mach3!"/>
        <s v="Lightpack 2 - Ultimate Light Orchestra For Your Living Room"/>
        <s v="RAPIRO: The Humanoid Robot Kit for your Raspberry Pi"/>
        <s v="Bugle2: A DIY Phono Preamp"/>
        <s v="Pi Lite white - Bright white LED display for Raspberry Pi"/>
        <s v="Ario: Smart Lighting. Better Health."/>
        <s v="B9Creator - A High Resolution 3D Printer"/>
        <s v="Skybuds - truly wireless earbuds and smartphone case"/>
        <s v="YOUMO - Your Smart Modular Power Strip"/>
        <s v="Aspiring storyteller: connecting the dots"/>
        <s v="Lonely Boy: 55 male models 200s sensual expression"/>
        <s v="Vegans of Hawai'i - 140'000 Strong?"/>
        <s v="Love Locks - a photographic journey"/>
        <s v="Metrospective - photography project"/>
        <s v="Oddity Photography - help get us off the ground!"/>
        <s v="Ethiopia: Beheld"/>
        <s v="Phillip Michael Photography"/>
        <s v="Shutters of Hope: The Real Faces of Infertility"/>
        <s v="The Virgin of the Path"/>
        <s v="Portraits of Resilience"/>
        <s v="The Wonderful World of Princes &amp; Princesses"/>
        <s v="Open a photography studio - photo shoots as rewards!"/>
        <s v="The preservation of still and moving imagery"/>
        <s v="The Girl With(out) The Camera"/>
        <s v="Life through the eye of war worldwide"/>
        <s v="Photographically documenting my cultural travels"/>
        <s v="Photography from Below"/>
        <s v="Planet Venus"/>
        <s v="Jacs+Cam 2016 calendar"/>
        <s v="Nuimo: Seamless Smart Home Interface"/>
        <s v="JeVois: Open-Source Quad-Core Smart Machine Vision Camera"/>
        <s v="velosynth"/>
        <s v="Printeer - a 3D printer for kids &amp; schools"/>
        <s v="bassAware Holster"/>
        <s v="MAID Oven - Make All Incredible Dishes"/>
        <s v="&quot;Hello, World!&quot; - Modern Biotechnology for High Schools"/>
        <s v="smartCaster: Open source automatic roto-casting machine"/>
        <s v="KiÃ«n Light: Intelligent daylight at your fingertips"/>
        <s v="Weighitz: Weigh Smarter"/>
        <s v="FLUXO â€“ The Worldâ€™s First Truly Smart Lamp"/>
        <s v="FishBit: Your Aquarium Made Simple (Beta Release)"/>
        <s v="Portal: Turbocharged WiFi"/>
        <s v="3Doodler: The World's First 3D Printing Pen"/>
        <s v="ExtraCore (Arduino Compatible)"/>
        <s v="Hydra: a triple-output power supply for electronics projects"/>
        <s v="SparkLab: the educational build-mobile!"/>
        <s v="Scriba - the stylus reinvented"/>
        <s v="ReSpeaker - Add Voice Control Extension To Anything You Like"/>
        <s v="Low Voltage Metal Sensor for use with Arduino type boards"/>
        <s v="m!lTone- Portable Air Synth &amp; MIDI controller"/>
        <s v="Acanvas: The cord-free art display and streaming platform"/>
        <s v="Atmoph Window - Your Room Can Be Anywhere"/>
        <s v="RA 3D printer controller by Elefu"/>
        <s v="BuddyGuard: Smart Home Security In One Device"/>
        <s v="MIDI Sprout - Biodata Sonification Device"/>
        <s v="Cmoar Virtual Reality Headset with integrated electronics"/>
        <s v="Building the Open Source Bussard Fusion Reactor "/>
        <s v="Lumin8 Pro"/>
        <s v="Picade: The arcade cabinet kit for your mini computer"/>
        <s v="Linkio: the $100 Smart Home Devices Solution"/>
        <s v="PocketLab Voyager | Explore Science in Your World"/>
        <s v="BrewNanny Home Brew Monitor"/>
        <s v="Impression Ï€: Wireless VR+AR with Gesture+Position Tracking"/>
        <s v="OpenBCI: Biosensing for Everybody"/>
        <s v="L.E.D Portable Charger"/>
        <s v="Pedal Power -- Human Scale Energy For Everyday Tasks"/>
        <s v="OWL Programmable Effects Pedal"/>
        <s v="ODIN2: Smart Projector for movies, video calls, and apps"/>
        <s v="Programmable Capacitor"/>
        <s v="The Aspect - Reinventing the Grow Light for Interior Design"/>
        <s v="SoundBrake- Headphone gadget alerts you to outside sounds"/>
        <s v="PS-1A Adjustable Miniature Switch Mode DC-DC Power Supply"/>
        <s v="PiSoC: Learn to Create"/>
        <s v="OPEN RAIL Open Source Linear Bearing System"/>
        <s v="CoAction Hero: 32-bit Open-Source ARM Cortex-M3 Board"/>
        <s v="KoalaSafe -  Healthier Internet. Happier Families."/>
        <s v="The Siva Cycle Atom - Powering your life one pedal at a time"/>
        <s v="LOCK8 - the World's First Smart Bike Lock"/>
        <s v="Hubble Laser Cutter: Affordable, Versatile &amp; Open Source"/>
        <s v="YOYO WARRIOR - A premium yoyo for any budget"/>
        <s v="The World's Lightest &amp; Smartest E-Scooter  - ZAR"/>
        <s v="stockplop - the most advanced external hard drive enclosure"/>
        <s v="SITU Smart Food Nutrition Scale for iPad and Android tablets"/>
        <s v="The I2C and SPI Education System"/>
        <s v="TYLT Energi Backpack - charge your mobile devices on the go."/>
        <s v="CableKnife - The World's best cable insulation stripper"/>
        <s v="Raspberry Pi Debug Clip"/>
        <s v="riots - Affordable wireless IoT microcontrollers and sensors"/>
        <s v="SmartQuad 4-Port (9.6 Amps / 48W) Travel USB Charger"/>
        <s v="Bibo Time! Maximize your Cocktail time in seconds!"/>
        <s v="Rho Board"/>
        <s v="Up to 4 axis Beaglebone black based CNC control"/>
        <s v="Lightpack â€” ambient backlight for your displays"/>
        <s v="Snooperscopeâ„¢: Night Vision for Your Smartphone iPhone iPad"/>
        <s v="Garage Beacon - Turn your phone into a garage door remote"/>
        <s v="Luminite (LED lighting)"/>
        <s v="Netro - Scientifically Water Your Garden"/>
        <s v="RaceCapture and Podium: Race it. Share it. Prove it."/>
        <s v="DAN Cases A4-SFX - The World's Smallest Gaming Tower Case"/>
        <s v="easyFeed Automatic Pet Feeder w/ Webcam and Amazon Delivery"/>
        <s v="Hercules PalmTop-Palm Size Mobile PC of Invincible Resources"/>
        <s v="abode - The Future of Home Security."/>
        <s v="Advanced Simulation Products - PC Gaming Controllers"/>
        <s v="The Practical Meter: Know your power!"/>
        <s v="Earin - The Worlds Smallest Wireless Earbuds"/>
        <s v="4SeTVâ„¢ - Watch 4 TV Channels on Any Screen At Once"/>
        <s v="Hoterway - Hot shower from the first second"/>
        <s v="Pi PoE Switch HAT - power over Ethernet for Raspberry Pi"/>
        <s v="Tinker Tie Beta - Programmable RGB LED Bow Tie!"/>
        <s v="Our Vintage Film: Summer Tour Kickstarter"/>
        <s v="Nights On First's First CD!"/>
        <s v="These Old Streets Album"/>
        <s v="Project: Ballerina Black UK Tour"/>
        <s v="Eikon // Dustin Hecocks Records His Debut Album"/>
        <s v="Adam Sullivan - Recording 4 New EPs for 2012!"/>
        <s v="Get Joy Shannon's Album &quot;Out of My Dreams and Into My Arms&quot;"/>
        <s v="Chris Dorman - Sita worldwide"/>
        <s v="Little Moses EP"/>
        <s v="Insect Surfers 2013 Release !"/>
        <s v="Tiffany Alvord's First Album of Original Songs"/>
        <s v="Amy Lingamfelter's making of &quot;Open Safe Love&quot;."/>
        <s v="Lift The Decade Debut Full-Length Record"/>
        <s v="Seashell Radio: Slick Machine album and US tour!"/>
        <s v="&quot; Prodigal Daughter&quot; Recording Project"/>
        <s v="GBS Detroit Presents Shone Nuisance"/>
        <s v="Caverns of Sonora"/>
        <s v="The Christopher Battles EP"/>
        <s v="Roosevelt Died."/>
        <s v="GBS Detroit Presents The Skylit Letter"/>
        <s v="The World War I's &quot;The Bite And The Boogie&quot;"/>
        <s v="The Guru releases &quot;Native Sun&quot;"/>
        <s v="Matthew Moon's New Album"/>
        <s v="In the Raw: the ink &amp; the Echo's debut album"/>
        <s v="Layla The Wolf Debut E.P. &quot;Sugar&quot;"/>
        <s v="Aaron Long-New Full Length Album &quot;Sounds of Awakening&quot;"/>
        <s v="ACKER Studio Album and Vinyl Pressing"/>
        <s v="THE SADDEST LANDSCAPE: Deluxe Vinyl Reissues"/>
        <s v="Skyline Sounds - First Studio Album (and Merch!)"/>
        <s v="&quot;Vision&quot; - New Album - Brent Brown"/>
        <s v="Join us in releasing &quot;Evening Lights&quot; FREE online!"/>
        <s v="BBB Kickstarter Two"/>
        <s v="Summer Underground // Honeycomb LP"/>
        <s v="THE RATIONALES present: The Distance in Between"/>
        <s v="The Violet Tone and the City of Angels!"/>
        <s v="Launch Bitch's new project BEACH: violin indie-electro rock"/>
        <s v="You Said It Would Go Down Like This"/>
        <s v="PORCHES. vs. THE U.S.A."/>
        <s v="Big Long Now's Debut Album"/>
        <s v="Hearty Har Full Length Album"/>
        <s v="Legend of Decay"/>
        <s v="CapitÃ¡n Kalani y el sindicato robÃ³tico"/>
        <s v="3D Art for &quot;Extreme Hugtime Simulation Challenge&quot;"/>
        <s v="AZAMAR"/>
        <s v="Becoming - A Metaphysical Game About Mental Illness"/>
        <s v="DodgeBall Blitz"/>
        <s v="Three Monkeys - Part 1: Into the Abyss"/>
        <s v="Makayla's Quest"/>
        <s v="Pretty Kitty Fuzzy"/>
        <s v="Wondrous Adventures: A Kid's Game"/>
        <s v="Scout's Honor"/>
        <s v="Universe Rush"/>
        <s v="Waddle Slide - An App for iPhone and Android"/>
        <s v="Prehistoric Landing"/>
        <s v="Tesla's Electric Mist"/>
        <s v="Dark Paradise"/>
        <s v="Late To The Party : A Cold War Espionage RPG in the Baltics"/>
        <s v="Tales Of Tameria - Dawning Light"/>
        <s v="Manorkept"/>
        <s v="Huevos Rancheros Video Game &quot;The Sabroso Showdown &quot;"/>
        <s v="King of Consoles"/>
        <s v="MEDiAN - The Colony (sci-fi exploration adventure game)"/>
        <s v="Head Cap - a 3rd party Iphone, Ipad, and touch app for the Battletech board game"/>
        <s v="Project Starborn"/>
        <s v="Theocalypse - Mythology and Modern day collide in this RPG"/>
        <s v="Nanaue eSports"/>
        <s v="Johnny Rocketfingers 3"/>
        <s v="ZomBlock's"/>
        <s v="Project Gert on Xbox Live "/>
        <s v="The Unknown Door"/>
        <s v="Handee Job for PS4 Gets on Shark Tank"/>
        <s v="Space Shooter RPG+"/>
        <s v="It's The GOD Complex"/>
        <s v="Demigods - Rise of the Children - Part 1 (Design)"/>
        <s v="VoxelMaze"/>
        <s v="Beyond Black Space"/>
        <s v="Nin"/>
        <s v="PerfectGolf"/>
        <s v="DeadRealm RPG Series for Android and iOS"/>
        <s v="Army vs Aliens - Currently in Alpha"/>
        <s v="CallMeGhost DEBUT ALBUM preorder!"/>
        <s v="&quot;Then &amp; Now&quot;"/>
        <s v="Help MONGREL record our new cd !"/>
        <s v="Rosaline debut record"/>
        <s v="Le Temps Nous Est ComtÃ©"/>
        <s v="Johnny Rock &amp; Friends: For The Record"/>
        <s v="Planes and Planets needs to get their EP finished!!"/>
        <s v="PIZAZZ: Pigeons Playing Ping Pong's New Album"/>
        <s v="Pedals and Effects Arena Corner"/>
        <s v="STETSON'S NEW EP"/>
        <s v="Brainspoonâ€™s New Record"/>
        <s v="Hollow point 9, Sins Of Yesterday CD"/>
        <s v="Brother K's first full length album, One Eyed King"/>
        <s v="Chivo Funge and the Extensions"/>
        <s v="Repulsur's First Record"/>
        <s v="Mike Farley Band - New Album!"/>
        <s v="Nobody Rides For Free ~ Stone Horse"/>
        <s v="The Letter Black - New Record"/>
        <s v="Woodhouse EP"/>
        <s v="FOUR STAR MARY &quot;PIECES&quot;"/>
        <s v="Broken Contract Rulebook Relaunch"/>
        <s v="Broken World - A Post-Apocalypse Tabletop RPG"/>
        <s v="D12 Trap Dice + Trapped The Dice Game"/>
        <s v="Liguria"/>
        <s v="Empire of the Dead: REQUIEM"/>
        <s v="Latitude 90Â° : The Origin"/>
        <s v="Tesla vs. Edison"/>
        <s v="PHOENIX DICE: A New Approach to an Outdated Gaming Tool"/>
        <s v="Odyssey: ARGONAUTS"/>
        <s v="Overlords of Infamy - A Board Game of Silly Super-Villainy!"/>
        <s v="SpecForce Rangers: Outlanders Phase 4"/>
        <s v="Legends Untold: As deep as an RPG, as fast as a card game!"/>
        <s v="Astonishing Swordsmen &amp; Sorcerers of Hyperborea 2E"/>
        <s v="Monster Lab"/>
        <s v="Purgatoria: City of Angels"/>
        <s v="LACORSA Grand Prix Game (relaunch)"/>
        <s v="Trickerion - Legends of Illusion"/>
        <s v="Rivals: Masters of the Deep"/>
        <s v="Decadolo. Flip it!"/>
        <s v="Concept Cards for Fantasy RPGs -Monsters, Treasures and more"/>
        <s v="Superpowerless - Princess - Music Video"/>
        <s v="zircon - &quot;Identity Sequence&quot;: A cyberpunk-inspired journey"/>
        <s v="Andy's iLL - The Invisible City"/>
        <s v="Press Mirror Kisses' New Album &quot;Heartbeats&quot; on Vinyl"/>
        <s v="Lestat - Midnight Toll Video"/>
        <s v="Arbor Oasis's First Album!"/>
        <s v="Piece of Happy"/>
        <s v="HELP FUND SELF IMPLIED RESTRICTIONS DEBUT RELEASE"/>
        <s v="NYPC's North American (+ Colombia!) Tour May 2014 - Part 2"/>
        <s v="The Seshen's Debut Album Release"/>
        <s v="Kickstart the Future (of Telefuture)"/>
        <s v="Dragon's Eye Recordings: Label Relaunch"/>
        <s v="WINTER WALK WITH ME ~ Hasenfang Album"/>
        <s v="Spiff is ready to join the digital age!"/>
        <s v="&quot;Something to See, Not to Say&quot; - Anemometer's First EP Album"/>
        <s v="Femme Fatality 'Stranger' T-shirt and/or Tote bag"/>
        <s v="Hung Yung Terrarist Needs to Order More Cassettes 4 Jacknife"/>
        <s v="Idiot Stare &quot;Unknown to Millions&quot; CD"/>
        <s v="Moments by eBurner"/>
        <s v="Be Part of Darkpine's Debut EP"/>
        <s v="Dice Bazaar - Dice rolling, card trading, family fun"/>
        <s v="Passing Shot: Dice Tennis Game"/>
        <s v="M4 Collapsible Cardboard Scenery"/>
        <s v="The Dread House (Pathfinder/5th Edition/Call of Cthulhu)"/>
        <s v="Battle Systemsâ„¢ Fantasy Dungeon Terrain"/>
        <s v="Street Kings Boardgame"/>
        <s v="Mechabrick - A Minifig/Mecha board game and models"/>
        <s v="Tournament &amp; Transport Solution for X-Wing, STAW and D&amp;D AW"/>
        <s v="Tessen - A quick-playing card game set in feudal Japan"/>
        <s v="Little Dungeon: Turtle Rock"/>
        <s v="Kingdom"/>
        <s v="Backstory Cards"/>
        <s v="Cadaver - A Card Game For Aspiring Necromancers"/>
        <s v="Pine Tar Baseball: 1936 Negro League + 1960 Season"/>
        <s v="Miniature Scenery Terrain for Tabletop gaming and Wargames"/>
        <s v="Alienation - an intergalactic card drafting game"/>
        <s v="Monster Mansion"/>
        <s v="28mm Fantasy Miniature range Feral Orcs!"/>
        <s v="Pro Tabletop Gaming Audio Collection"/>
        <s v="Dice Base 2: Vault - Case - Rolling Surface"/>
        <s v="Savage Worlds Zombie Squad"/>
        <s v="The Princess Bride Playing Cards from USPCC"/>
        <s v="Innocents, a truly terrifying roleplaying game"/>
        <s v="Warbands of the Cold North III"/>
        <s v="TimeWatch: GUMSHOE Investigative Time Travel RPG"/>
        <s v="The BESPOKE GEEK: Cosplay for Everyday"/>
        <s v="Foragers"/>
        <s v="The Roots of Magic Miniatures Game: Students of Sorcery"/>
        <s v="Centurion: Legionaries of Rome"/>
        <s v="The Game Anywhere Table"/>
        <s v="Werewolf: Full Moon Expansion"/>
        <s v="Punkapocalyptic - Black Blood Children Band"/>
        <s v="ZoMbushed! - A Zombie Co-Op Survival Card Game"/>
        <s v="Green Couch Games Limited: FrogFlip!"/>
        <s v="Jumbo Jets - Jet Set Expansion Set #2"/>
        <s v="Bitcoin Empire"/>
        <s v="&quot;The Hab Block&quot; multi build 28mm gaming terrain building"/>
        <s v="A Sundered World"/>
        <s v="The Second Breakfast"/>
        <s v="Cryptex Dice Vault"/>
        <s v="Hero: Aluminum dice inspired by super heroes :)"/>
        <s v="Riders: A Game About Cheating Doomsday"/>
        <s v="Corvus Corax Miniatures - Outcasts"/>
        <s v="Thunder Alley : Crew Chief by Richard Launius - Final Lap!"/>
        <s v="Blind Beggar Miniatures presents Second Chance Specials!"/>
        <s v="GOAT LORDS."/>
        <s v="Stones Dungeon Tiles"/>
        <s v="Chardonnay Go"/>
        <s v="Treasure Decks for 5th Edition - Only $12!"/>
        <s v="MCG Premium Sleeves &amp; Accessories"/>
        <s v="Man vs Meeple Season One Kickstarter"/>
        <s v="Pick the Lock"/>
        <s v="Get Adler! Premium Edition"/>
        <s v="Ryubix Manor--Madness, Betrayal, Murder, Vengeance... Family"/>
        <s v="Samurai Dwarves (Korobokuru)"/>
        <s v="Giggle Chips:  ABC Computer Science Game Cards"/>
        <s v="Police Precinct"/>
        <s v="Eternity Dice - Regular and D6 Charms Edition"/>
        <s v="Zombie Apocalypse Geocaching"/>
        <s v="Song of Blades: Hammer and Forge"/>
        <s v="Lewis Robertson Band EP!"/>
        <s v="Sage King's Debut Album"/>
        <s v="KEEP THE HEART BEATING! HELP US FUND OUR FULL LENGTH RECORD!"/>
        <s v="Make a record, write a song, take the Vinyl Skyway. "/>
        <s v="Blue Sky Alert &amp; The Retro Rock Machine of Fun"/>
        <s v="Arson In The Suburbs"/>
        <s v="Crushed Out - TEETH - album pre-order / 12&quot; vinyl LP debut"/>
        <s v="Press Michael Zucker's 2012 album Technocracy on VINYL!"/>
        <s v="Blind Man Deaf Boy Tour!"/>
        <s v="American Standard Needs to Release Their Debut EP"/>
        <s v="Create thatwasthen's new album with them!"/>
        <s v="BE A PART OF HISTORY!"/>
        <s v="&quot;Hurt N' Wrong&quot; New Album Fundraiser!"/>
        <s v="Monte Pittman's new album &quot;M.P.3: The Power Of Three, Pt. 2&quot;"/>
        <s v="SHADOWRAPTR: The Second Coming. (Sophomore LP)"/>
        <s v="HAMELL ON TRIAL IS RECORDING AN ALBUM"/>
        <s v="Company Company: Debut EP"/>
        <s v="Jonny Gray: First Full Length Album"/>
        <s v="HELP FLY RADIO FINISH THEIR FULL LENGTH ALBUM!"/>
        <s v="Keep The Prison Van Rolling"/>
        <s v="Time Crash"/>
        <s v="Wildcat Strike's 2nd album release - Digital Age"/>
        <s v="Abby Travis Vinyl Picture Disc/ Limited edition CD"/>
        <s v="Anna Ash â˜† Recording Project â˜† 2011         â™˜"/>
        <s v="HANK &amp; CUPCAKES 'CA$H 4 GOLD' MEGA TOUR!"/>
        <s v="Cook Up a Record with Dewveall"/>
        <s v="Bones - The New EP by Matt Phillips"/>
        <s v="The Ember Days Audio/Visual Experience"/>
        <s v="// Marny Lion Proudfit /\/\/\ Album Release \\"/>
        <s v="John Vanderslice's DAGGER BEACH: The New Album"/>
        <s v="Mary Fagan's CD Project!"/>
        <s v="DINOWALRUS: 3RD RECORD ON VINYL"/>
        <s v="A SUNNY DAY IN GLASGOW"/>
        <s v="Eliot &amp; Ead's First Studio Album, &quot;The Flyover States&quot;"/>
        <s v="RICE Presses Their Debut Album 'Keep Warm' On Vinyl"/>
        <s v="&quot;The Universal Thump&quot; - The New Album by Greta Gertler"/>
        <s v="ibreatheFUR / He Can Jog split Cassette"/>
        <s v="Songs For Unusual Creatures"/>
        <s v="Nevada Color recording first full-length album &quot;Adventures&quot;"/>
        <s v="Ocean Versus Daughter's New Album!"/>
        <s v="WienerWÃ¼rze"/>
        <s v="Jen bakes shortbread needs a commercial kitchen!"/>
        <s v="Beef Sticks, the Ultimate Protein Snack"/>
        <s v="Pies not Lies"/>
        <s v="MAGA Private Label Spicy Sauce"/>
        <s v="Gourmet Steak Hot Dogs By The Savage Wienerâ„¢"/>
        <s v="Kraut Source - Fermentation Made Simple"/>
        <s v="Bravado Spice | Bigger &amp; Bolder"/>
        <s v="Half Moon Bay Distillery"/>
        <s v="Let's Launch Griffo Distillery's Whiskey Barrel Program!"/>
        <s v="Meadowlands Chocolate"/>
        <s v="Organic, Small Batch Dried Pastas Made in Los Angeles"/>
        <s v="Two Hundred Chocolate Truffles"/>
        <s v="Picnic Pops in Your Grocery Store!"/>
        <s v="A Modern-Day Salt Works in Gloucester, Mass.!"/>
        <s v="SOSU Barrel-Aged Sriracha"/>
        <s v="The Hudson Standard Bitters and Shrubs"/>
        <s v="Mountain Morsels: Nutritious, Tasty, Fruit &amp; Nut Treats!"/>
        <s v="CACOCO - The Drinking Chocolate Revival"/>
        <s v="Doughnuts with love by Strange Matter Coffee"/>
        <s v="Cutting Edge Fitness Website (Canceled)"/>
        <s v="The Future Mind of Business Project (Canceled)"/>
        <s v="Mobile Excellence Awards (Canceled)"/>
        <s v="Tired of Corporation Negotiation? THINK MIDDLE MEDIATION!"/>
        <s v="Social Media Website (Canceled)"/>
        <s v="Ez 2c 3D Viewers (Canceled)"/>
        <s v="Course: Create Complete Web Apps without Coding (Canceled)"/>
        <s v="Business &amp; Entertainment In 3D World! (Canceled)"/>
        <s v="POLIWORD - an internet project that could change the world"/>
        <s v="HoxWi - Simple and reliable online customer services (Canceled)"/>
        <s v="NZ Auction site.  No listing or success fees. Only $2 p/m"/>
        <s v="The Seeker's School of Thought and Philosophy (Canceled)"/>
        <s v="A Brony and Pegasister dating website (Canceled)"/>
        <s v="Dissertation (Canceled)"/>
        <s v="PriceItUpPlease (Canceled)"/>
        <s v="HardstyleUnited.com (Canceled)"/>
        <s v="Online therapist directory - Click For Therapy (Canceled)"/>
        <s v="Auction, Sell Swap without excessive fees, the next ebay."/>
        <s v="crowd-funded public genome sequencing (Canceled)"/>
        <s v="Bee Bay Microjobs (Canceled)"/>
        <s v="Lemme Grab it (Canceled)"/>
        <s v="Help CRB obtain 501(c)(3) status! (Canceled)"/>
        <s v="Top~Notch - Helping Every Day People Change Their Future"/>
        <s v="Minecraft Server and Website Help (Name: Forge Realms)"/>
        <s v="IMI - It's My Identity (Canceled)"/>
        <s v="iDEA On Demand Virtual Activities. Get Active! (Canceled)"/>
        <s v="Help us Make a Website Like Chegg but Free and wayyy Better!"/>
        <s v="Lavvoro - A new LinkedIn and Facebook for the job market"/>
        <s v="Site so businesses can offer deals to community - Let's Go!"/>
        <s v="TaxSaver USA Affordable Tax App Development and Launch"/>
        <s v="ProjectPetal.com (Canceled)"/>
        <s v="Finding Pets - Bringing Lost Pets Home (Canceled)"/>
        <s v="Cykelauktion.com (Canceled)"/>
        <s v="Alcohol On Call (Canceled)"/>
        <s v="Slice Trade- Phone Trade-In, Made Simple (Canceled)"/>
        <s v="Phone Tags: lost and found stickers (Canceled)"/>
        <s v="Fluttify - New Canadian Tech Start Up (Canceled)"/>
        <s v="KEEPUP INC (Canceled)"/>
        <s v="SelectCooks.com (Canceled)"/>
        <s v="Finit - Hashtag Chatting (Canceled)"/>
        <s v="Cannabis Connection (Canceled)"/>
        <s v="These Easy Days (Canceled)"/>
        <s v="KindaQuirky (Canceled)"/>
        <s v="Social Rewards - A new twist on social media (Canceled)"/>
        <s v="Search every sneaker site and local store at once (Canceled)"/>
        <s v="Realjobmatch.com (Canceled)"/>
        <s v="Building an interactive web-based health community."/>
        <s v="Virtual Restart - Stock Market For You and Your Loved Ones"/>
        <s v="Et si Kiwwi vous trouvait un job ? (Canceled)"/>
        <s v="iHorizon Pty Ltd (Enterprise Planning &amp; Forecasting)"/>
        <s v="oToBOTS.com - Freedom from high cost auto repairs (Canceled)"/>
        <s v="WILLAMETTE EXTRA BOARD (Canceled)"/>
        <s v="Game Swapper (Canceled)"/>
        <s v="Wriyon - WRIte Your Own (Canceled)"/>
        <s v="VENT it out (Canceled)"/>
        <s v="Projektwebseite (Canceled)"/>
        <s v="#ADOPTROHINGYA PROJECT (Canceled)"/>
        <s v="Roekee.com (Canceled)"/>
        <s v="SheLifts - the #1 Female Bodybuilding HUB (Canceled)"/>
        <s v="NEW 2016 Social Media Litesbook (Canceled)"/>
        <s v="The Dancing Elephant, Traditional Dosa and Indian Cuisine"/>
        <s v="Cupcake Truck Unite"/>
        <s v="Think Green, Think Tea Trike! - A mobile cafe &amp; online shop."/>
        <s v="Square Donuts Truck"/>
        <s v="JoyShtick Food Truck"/>
        <s v="Arnold's Happy Days Food Truck"/>
        <s v="&quot;PASHUT&quot;-(Means â€˜simpleâ€™ in Hebrew)"/>
        <s v="Sabroso On Wheels"/>
        <s v="Johnny's Food Truck a Puerto Rican and BBQ infusion"/>
        <s v="Websters grill truck       slow cooked meats"/>
        <s v="Was ist das"/>
        <s v="Food-truck 100 % carnivore : &quot;Le camion qui grille&quot;"/>
        <s v="Lone Pine Coffee Brewery"/>
        <s v="Help 95th St.Tacos get a food truck in Atlanta"/>
        <s v="Local Food Truck is Off the Hoof!"/>
        <s v="Smokin' J's BBQ. food truck"/>
        <s v="I want to make the best fried chicken!!"/>
        <s v="Mexican food truck"/>
        <s v="Grateful Gourmet Grub! farm to table: food truck &amp; hot dog !"/>
        <s v="Pangea Cuisines &quot;Continental Drift&quot; A Paleo food Truck!"/>
        <s v="hot dog cart"/>
        <s v="Help starting a family owned food truck"/>
        <s v="FBTR BBQ"/>
        <s v="Lily and Memphs"/>
        <s v="Food Cart Tour With Raz Simone and Macklemore"/>
        <s v="The Low-Calorie Food Truck"/>
        <s v="Wraps in a snap. Fast lunch with a gourmet punch!"/>
        <s v="Premium Burgers"/>
        <s v="MEATloko, ekte BBQ fra spesialbygd vedfyrt rÃ¸ykovn i foodbus"/>
        <s v="It's so cute! - Great food!"/>
        <s v="Murphy's good eatin'"/>
        <s v="funding for bbq trailer"/>
        <s v="TWIZTID CREATIONS"/>
        <s v="Fresh fruit and veggies for the hood!"/>
        <s v="Paleo food as a Take Away-food, order and pay in the app"/>
        <s v="Waistband: Solar Powered Vegan Quality of Life Truck"/>
        <s v="Cuppa Gumbos"/>
        <s v="FOOD|Art"/>
        <s v="Pillow Puffs Concessions"/>
        <s v="The first green Food Truck in Phnom Penh"/>
        <s v="Bring Alchemy Pops to the People!"/>
        <s v="Young Mountain Tea: A New White Tea from India's Himalayas"/>
        <s v="VEGA: One-of-A-Kind Coffee that Changes Lives"/>
        <s v="Trish's Truffles &amp; Sweet Treats."/>
        <s v="Joe's Cellar Phase 1 - Sit down, shut up &amp; EAT!"/>
        <s v="Brooklyn Cookie Company is growing!"/>
        <s v="The Workingman's Cake by Delectabites"/>
        <s v="Ninja Narwhal Coffee Company 13oz. Campfire Coffee Mug"/>
        <s v="Born to Crunch - Jackson Holesome Granola"/>
        <s v="Old Coast Ales: Brewery and Taproom"/>
        <s v="Boss Balls Protein Balls"/>
        <s v="Kickstart for a Startup Nebraska Food Business"/>
        <s v="Bounce Jerky - Natural - Hand-Crafted - Quality"/>
        <s v="Bine Brewing - Brewed Within Reach"/>
        <s v="Yo Mama's Sauces &amp; Rubs"/>
        <s v="Beef Sticks to Chomp On!!"/>
        <s v="NDWK The North Dakota Wine Kitchen"/>
        <s v="Smoke, Loaf &amp; Saucer"/>
        <s v="Amy's Cupcake Shoppe, Bringing sweet treats to Hopkins"/>
        <s v="Grano: The Good Place to Get Great Bread"/>
        <s v="Christian &amp; The Sinners"/>
        <s v="Help CHURCHES turn this song into an LGBT anthem!"/>
        <s v="Emma Ate the Lion &quot;Songs Two Count Too&quot;"/>
        <s v="The Enemy Feathers NEW EP"/>
        <s v="The Lion Oh My - Our first full length release"/>
        <s v="Jesse Alexander's Independent Debut Album"/>
        <s v="Nature Boy Explorer EP"/>
        <s v="New &quot;Jesse Denaro&quot; Album!"/>
        <s v="Some Dark, Beautiful Morning - Greg Byers' EP"/>
        <s v="Geoff Zimmerman's Urban-Folk/ Indie-Rock Album"/>
        <s v="Confused Disciples - &quot;Sleepamation&quot;"/>
        <s v="Help Ben Hardt Release 3 Albums In 9 Months!"/>
        <s v="Mike Midwestern &quot;Oh My Soul&quot; Album"/>
        <s v="Suggestion's Upcoming Album!"/>
        <s v="BRANDTSON - &quot;Send Us A Signal&quot; Vinyl LP"/>
        <s v="Arts &amp; Crafts"/>
        <s v="&quot;Safer in the Sky&quot;: Should We Run's debut album launch."/>
        <s v="FUEL FAKE NATIVES"/>
        <s v="Either, Either EP"/>
        <s v="The Chrome Cranks launch PR campaign for new album!"/>
        <s v="Journey to Japan"/>
        <s v="Intangible Animal's &quot;Oh The Humanity&quot; Tour"/>
        <s v="Kickstart Kiya Heartwood's &quot;Bold Swimmer&quot; solo CD."/>
        <s v="Calli Dollinger and The Dusters Fall Tour Fund"/>
        <s v="Help Michael Trieb make CD's for his new EP!"/>
        <s v="Copyrighting 1978 Champs Finished Album"/>
        <s v="Pull Some Strings For Jameson Elder"/>
        <s v="&quot;Death Anxiety&quot;, a new album by Pocket Vinyl"/>
        <s v="The Offbeats Summer Tour 2012"/>
        <s v="Nathan Evans - Remove The Illusion EP "/>
        <s v="SUPER NICE EP 2012"/>
        <s v="Lets Make A Record Together!"/>
        <s v="Motive Makes a Man - Heavy Boots Album Production"/>
        <s v="Vinyl Pressing for &quot;Nine Different Kinds of Gone&quot;"/>
        <s v="Lynn Haven - The First Album, &quot;Fair Weather Friends&quot;"/>
        <s v="New Joe Rut Album: Live From the Great American Music Hall"/>
        <s v="Race Bandit's Debut EP Validated"/>
        <s v="Ryan Hamilton : UK House Party Tour 2013"/>
        <s v="Completing &quot;God's Justice&quot;"/>
        <s v="The Bent King board game cafÃ© and wine lounge"/>
        <s v="Cupcake Chaos"/>
        <s v="Cardinal Bistro BYOB Start Up"/>
        <s v="Halal Restaurant and Internet Cafe"/>
        <s v="PASTATUTION"/>
        <s v="Bowlz Cafe, Hull"/>
        <s v="Help Cafe Talavera get a New Kitchen!"/>
        <s v="Silver Linning Gourmet Fudge"/>
        <s v="&quot;Chuck J. Brubecker&quot;"/>
        <s v="Dugout Dogs, Americas love of hot dogs and baseball!"/>
        <s v="loluli's"/>
        <s v="Somethin' Tasty"/>
        <s v="Yahu Restaurants"/>
        <s v="Lunch For Tots"/>
        <s v="The Barrel Room Restaurant &amp; Tavern"/>
        <s v="Morning Glory"/>
        <s v="The Canteen"/>
        <s v="Southern California's Backroad Eateries"/>
        <s v="Kelli's Kitchen"/>
        <s v="The Aurora Outpost Restaurant/NightClub"/>
        <s v="Filmharmonic Brass: The Music of John Williams (Recording)"/>
        <s v="FALLING MAN @ Center for Contemporary Opera"/>
        <s v="Pater Noster Project"/>
        <s v="Les Bostonades' First CD"/>
        <s v="Jenny &amp; Rossâ”‚To Sing in Germany"/>
        <s v="10 Years and Counting...a new album by Valor Brass!"/>
        <s v="Britten in Song: A Centennial Celebration"/>
        <s v="Three Voices"/>
        <s v="UrbanArias is DC's Contemporary Opera Company"/>
        <s v="OK Mozart Festival premiere by The Tulsa Youth Symphony"/>
        <s v="Modern Chamber Music"/>
        <s v="The Pacific Guitar Ensemble's Debut Recording!"/>
        <s v="HOLOGRAPHIC - 2013 Concert and Commission Campaign"/>
        <s v="Performance of Lawrence Axelrod's &quot;Songs of Yes&quot; in Chicago by new music group CUBE"/>
        <s v="Mark Hayes Requiem Recording"/>
        <s v="Become the subject of my next composition!"/>
        <s v="The Philadelphia Opera Collective presents Susannah"/>
        <s v="Me, Myself and Albinoni"/>
        <s v="The Flying Gambas"/>
        <s v="Vladimir in Butterfly Country"/>
        <s v="Completion of Unique Recording of British and Finnish Music"/>
        <s v="Classical Music by Marquita"/>
        <s v="AM 1610 :: The Station &gt;&gt; Live Studio Project &gt; Phase 1"/>
        <s v="Singing City Children's Choir"/>
        <s v="Larchmere String Quartet Debut Album: Music by Stephan Krehl"/>
        <s v="Cor Cantiamo's First Commercially Released Recording"/>
        <s v="Classical Guitar Music of Hawaii"/>
        <s v="IYSO Orchestra Academy &amp; Symphonic Concert 2016"/>
        <s v="The Miller's Wife, a new opera"/>
        <s v="RESTLESS: Ashley Bathgate and Karl Larson Record Ken Thomson"/>
        <s v="Mozart Requiem with Bach Cantata 106 &amp; Brahms NÃ¤nie"/>
        <s v="DAVID, The Oratorio"/>
        <s v="Help Fund Tara's Album of Rare 18-19th Century Italian Songs"/>
        <s v="Patagonia Winds: Wind Quintet Commission Project"/>
        <s v="Send Brandon Rumsey to Brevard Music Center"/>
        <s v="Grind Violin: Analog DIYalog: Composers Vinyl Compilation"/>
        <s v="European Tour"/>
        <s v="Hopkins Sinfonia 2015 Season"/>
        <s v="India Meets String Quartet"/>
        <s v="Courting Rites of Cranes CD recording"/>
        <s v="Project Bearnaise Trucks (Canceled)"/>
        <s v="Jamaican food truck in Munich in the making! (Canceled)"/>
        <s v="Phoenix Pearl Boba Tea Truck (Canceled)"/>
        <s v="Seaside Eddy's - Wheels on the Ground! (Canceled)"/>
        <s v="The Sketchy Pelican (Canceled)"/>
        <s v="Mamma B's Pizza Get's Rolling (Canceled)"/>
        <s v="Burgers and Babes Food Truck (Canceled)"/>
        <s v="Barney's, deliciously New York - Vintage 1972 Chevy P10"/>
        <s v="Rochester Needs a Dessert Food Truck (Canceled)"/>
        <s v="Mathias Pizzeria - A Mobile Wood Fired Pizza Oven (Canceled)"/>
        <s v="Coco Bowls (Canceled)"/>
        <s v="A Dream of Naughty Nachos (Canceled)"/>
        <s v="Southern Flair Pork-Ka-Bobs (Canceled)"/>
        <s v="Da Pickney Dem Jamaican Jerk (Canceled)"/>
        <s v="Vdub dogs (Canceled)"/>
        <s v="2 Go Fast Food (Canceled)"/>
        <s v="Fruity Cakes (Canceled)"/>
        <s v="Madhuri Kitchen | Power Bowls &amp; Juices (Canceled)"/>
        <s v="Liz's Bakery &amp; Barista on the Go.. (Canceled)"/>
        <s v="Build Phatboyz Food Truck (Canceled)"/>
        <s v="A Flying Sausage Food Truck"/>
        <s v="Drunken Wings"/>
        <s v="Crazy Daisy Food Truck"/>
        <s v="Culinary Arts Food Truck Style"/>
        <s v="Evie's Eats and Natural Treats Food Truck"/>
        <s v="Inspire Healthy Eating"/>
        <s v="Yummy Hugs-The Original Co-op, Pop-up Food Truck"/>
        <s v="Stacey's $5 Dollar Hollar Food Truck Home of the Freak"/>
        <s v="TapiÃ³ca - Brazilian Street Food Truck"/>
        <s v="Magic Kick Coffee - coffee that makes your day"/>
        <s v="patent pending"/>
        <s v="El Carte 303"/>
        <s v="L.J. Silvers' Ice Cream and Taco Van"/>
        <s v="The Shirley Delicious Treats Food Truck Project"/>
        <s v="Food Truck for Little Fox Bakery"/>
        <s v="The Chef Express Food Truck"/>
        <s v="Cafe Nomad back on the road! Coffee van's poorly."/>
        <s v="Rovin' Okie's Fried Pies gourmet southern fried pies."/>
        <s v="Empty Ramekins Catering Group"/>
        <s v="Help Buttz Return From the Ashes"/>
        <s v="Launch a TARDIS into SPACE!"/>
        <s v="Historic Robotic Spacecraft Poster Series"/>
        <s v="Manned Mock Mars Mission"/>
        <s v="Hermes Spacecraft"/>
        <s v="The most mysterious star in the Galaxy"/>
        <s v="2000 Student Projects to the Edge of Space"/>
        <s v="Historic Robotic Spacecraft Poster Series Two"/>
        <s v="Giant Leaps in Space Poster Series"/>
        <s v="ArduSat - Your Arduino Experiment in Space"/>
        <s v="Restore the Pluto Discovery Telescope"/>
        <s v="The Universe in a Sphere (Relaunch)"/>
        <s v="Starscraper: The Next Generation of Suborbital Rockets"/>
        <s v="Earth 360"/>
        <s v="Kansas City SSEP Mission 5 Rocket . . .3,2,1 . . Blast Off!"/>
        <s v="Action Man (GI Joe) Mission Mercury 10"/>
        <s v="James Webb Deployable Model"/>
        <s v="Equatorial Sundial - Learn about planetary motion!"/>
        <s v="SPACE ART FEATURING ASTRONAUTS #WeBelieveInAstronauts"/>
        <s v="Mars on Earth: An Art Residency"/>
        <s v="#TeamMopra - Save the Mopra Telescope &amp; Map the Milky Way"/>
        <s v="Vulcan I: Rocket Powered by 3D Printed Engine"/>
        <s v="U-PHOS: Upgraded Pulsating Heatpipe Only for Space"/>
        <s v="Antimatter Fuel Production"/>
        <s v="Space Elevator Science - Climb to the Sky - A Tethered Tower"/>
        <s v="Caelum - Photos from stratosphere"/>
        <s v="SAGANet STEM Mentoring Lab Accreditation"/>
        <s v="Students building a near-space balloon with live video"/>
        <s v="Pie In Space!"/>
        <s v="Project Dragonfly - Sail to the Stars"/>
        <s v="Asteroid What! - Very Near Earth Asteroids"/>
        <s v="Starship Congress 2015: Interstellar Hackathon"/>
        <s v="University Rocket Science"/>
        <s v="ISS-Above"/>
        <s v="Project Stardust Part 2"/>
        <s v="Help UTS Students reach the International Space Station!"/>
        <s v="Starduster II - Photographing Earth from Near-Space"/>
        <s v="SPEED OF LIGHT: Biggest Mystery of the Universe"/>
        <s v="Pie In Space! (Round 2)"/>
        <s v="Mission Space"/>
        <s v="Save the Astronomy Van"/>
        <s v="Build Flying Saucer Artificial Intelligent from sea shell"/>
        <s v="Maschinenbau in ein neues Zeitalter"/>
        <s v="Project Blue: A Space Telescope to Find Another Earth (Canceled)"/>
        <s v="Helios - Near Space Launch To Capture The 2017 Solar Eclipse (Canceled)"/>
        <s v="Project ThunderStruck - Testing a New Spacecraft Concept"/>
        <s v="SpaceVR: Your Ticket to Space (Canceled)"/>
        <s v="18&quot;, 45.7cm Telescope. The universe is for everyone!"/>
        <s v="Calvert HS Planetarium Restoration (Canceled)"/>
        <s v="The Mission - Please Check Back Soon (Canceled)"/>
        <s v="The Observer Project 2016 (Canceled)"/>
        <s v="FireSat: Near Real-Time Global Wildfire/Oil Spill Detection"/>
        <s v="Million Dollar Rocket - New Project (Canceled)"/>
        <s v="Dream Rocket Project (Canceled)"/>
        <s v="Moon Rocket Projo - Finally know the TRUTH about E.T."/>
        <s v="Balloons (Canceled)"/>
        <s v="MoonWatcher: A 24/7 Live Video of the Moon for Everyone (Canceled)"/>
        <s v="Propel Citizen Science to the Moon (Canceled)"/>
        <s v="STEM MARS Lander experience: https://youtu.be/n6avxUAKee0"/>
        <s v="test (Canceled)"/>
        <s v="Central Ohio Astronomical Society Mobile Classroom"/>
        <s v="Summer Camp - A creative space for makers and artists alike."/>
        <s v="The Mini Maker, a kid focused makerspace"/>
        <s v="A New Life for an Old School"/>
        <s v="HackSchool: Students, Technology, and Empowerment"/>
        <s v="Gilman Playground Builds a Tech Center"/>
        <s v="StartMart - NEW $40,000 Stretch Goal to Match $40,000 Grant"/>
        <s v="Websmith Studio : Think, Build, Break, Play."/>
        <s v="UOttawa Makermobile"/>
        <s v="Oceana High School MAKER club requesting a 3D Printer"/>
        <s v="G-Pod ... the future of sustainable housing"/>
        <s v="Tunnel Lab - Tech startup accelerator hubs in the favelas"/>
        <s v="Open Tools for Science and Science Education"/>
        <s v="Help us open a Makerspace for Kids"/>
        <s v="Building the Playa Blanca Community Wind Workshop!"/>
        <s v="Maven Makers: A Makerspace (It's Kinda Like a Gym)"/>
        <s v="Toronto VR Co-Op"/>
        <s v="Tinkr Tech - mobile makerspace"/>
        <s v="Wavegarden in Marbella (MÃ¡laga)"/>
        <s v="DIY Garage"/>
        <s v="iHeart Pillow"/>
        <s v="Jolly's Hot Dogs An All-Beef Coney Dog"/>
        <s v="Toastie's Gourmet Toast"/>
        <s v="Just Cereal - Mobile Cereal Bar"/>
        <s v="Ain't No Thang..."/>
        <s v="Nana's Home Cooking on Wheels"/>
        <s v="Steaming Cow Pies... Your NEW favorite dessert at the fair"/>
        <s v="Munch Wagon"/>
        <s v="Mac N Cheez Food Truck"/>
        <s v="Mouth Watering Mobile Restaurant"/>
        <s v="Help 2 Fat 2 Fly, with our Restaurant!"/>
        <s v="Cook"/>
        <s v="&quot;Sami j's Food Truck&quot;"/>
        <s v="Chili dog"/>
        <s v="Tac o' Relli's Behold the first smoked to order taco truck"/>
        <s v="Fat daddy mac food truck"/>
        <s v="The Military Moms Food Truck"/>
        <s v="Dough Heads Food Truck: waffles stuffed with sweet + savory"/>
        <s v="Baja Babes Shrimp Tacos wants to spread the taco love!"/>
        <s v="my bakery truck"/>
        <s v="Holly's Hot Stuff"/>
        <s v="Support Circus Factory's new training space in Cork"/>
        <s v="Hygienic Art Amphitheater Project New London, Connecticut"/>
        <s v="Bisagra Teatro: Foro Multidisciplinario"/>
        <s v="Little Red Brick House"/>
        <s v="Fischer Theatre Marquee"/>
        <s v="Nordo's Culinarium: Where Food Meets Art"/>
        <s v="The Pocket Theater - No one should have to pay to perform!"/>
        <s v="Angel Comedy Club"/>
        <s v="Circadium: School of Contemporary Circus - Start Up"/>
        <s v="House of Yes"/>
        <s v="The Red Shoes"/>
        <s v="The Voix De Ville! : A Pop-up Theater and Cabaret"/>
        <s v="The Acro Cats Mobile Foster and Kitty Tour Bus"/>
        <s v="The Crane Theater"/>
        <s v="Good Good Comedy Theatre (Philadelphia, PA)"/>
        <s v="Berlin's first international, alternative comedy stage!"/>
        <s v="A Home for Comedy in Vermont!"/>
        <s v="Bard Beyond the Big Top"/>
        <s v="AHS Theater - Help us light up our stage!"/>
        <s v="The Comedy Project"/>
        <s v="Pi Crust - Easily Connect Electronics To Your Raspberry Pi"/>
        <s v="Ransomly | A bluetooth beacon to make any room app-free."/>
        <s v="Mega Bar: The most versatile and affordable workout product."/>
        <s v="RasPiO GPIO Quick Reference Ruler for Raspberry Pi RPi.GPIO"/>
        <s v="Digital MPPT and Solar BMS for a Net Zero energy House"/>
        <s v="Krimston TWO - Dual SIM case for iPhone"/>
        <s v="PiDrive: Low-power, mSATA SSD for the Raspberry Pi"/>
        <s v="Multi-Function SSD Shield for the Raspberry Pi 2"/>
        <s v="McChi Luggage: It's a Luggage, USB Charger and a Table Top"/>
        <s v="Yaba - Portable Speaker &amp; Guitar Amp"/>
        <s v="CybatiWorks - ICS/SCADA/IoT Cybersecurity Education Platform"/>
        <s v="BrightFingers â€” The Fast &amp; Fun Way To Learn Typing"/>
        <s v="ONetSwitch: Open Source Hardware for Networking"/>
        <s v="THE 'mi8' RISES | The Best Wireless Duo Stereo Sound System"/>
        <s v="Pi Supply - Intelligent Power Switch for Raspberry Pi"/>
        <s v="Open Source Programmable Solar BMS Li-ion, LiFePO4 dev board"/>
        <s v="The PowerPot X: Most Reliable 10-Watt Portable Generator"/>
        <s v="iPhone7 inVIIctus batterycase customize 3D printed top cover"/>
        <s v="LPLC - Low Power, Low Cost PIC18 Development Board"/>
        <s v="Vertical Garden Prototype"/>
        <s v="Mrs. Brown and Her Lost Puppy."/>
        <s v="What a Zoo!"/>
        <s v="St. Nick Jr"/>
        <s v="Honey Bees Children's Book: How to Save Our Food"/>
        <s v="SERENDIPITY'S Pumpkin Pie Surprise"/>
        <s v="How many marbles do YOU have?"/>
        <s v="Magic, Giggles and Love  A collection of children's poetry"/>
        <s v="Native American Language Book for Children"/>
        <s v="A Tree is a Tree, no matter what you see.  CHILDREN'S BOOK"/>
        <s v="My Child, My Blessing"/>
        <s v="&quot;DADDY WHAT'S A DIVORCE?&quot; CHILDREN&quot;S BOOK"/>
        <s v="An Ordinary Toad's Extraordinary Night!"/>
        <s v="Dust Bunnies &amp; the Carpet Rat publishing push"/>
        <s v="From here...to there!"/>
        <s v="Children's book app: &quot;The story of Setanta&quot;"/>
        <s v="The Most Basic of Truths"/>
        <s v="C is for Crooked"/>
        <s v="Printing Soraya Yvette's Children's books"/>
        <s v="Bunyip Magic - Epic kids Adventures of the Mythical Bunyip!"/>
        <s v="BOSLEY BEATS THE BURGLARS - A Lovable Children's Adventure"/>
        <s v="Learn U.S. Geography: Dreaming my way across The U.S."/>
        <s v="How to Create Your Own Magic World. Toy-making guide."/>
        <s v="My Christmas Star"/>
        <s v="A Growing Adventure"/>
        <s v="A Story Book For Kids: Technology and Everyday Life"/>
        <s v="Jambie"/>
        <s v="the Giant Turnip"/>
        <s v="It's Okay To Wait"/>
        <s v="Raph the Ninja Giraffe"/>
        <s v="The Story Of Circle And Square"/>
        <s v="Hello Vermont (4 Seasons Children's Books)"/>
        <s v="Why Won't This Kid Go To Sleep?!? Goodnight, Kaiden!"/>
        <s v="The Boat That Couldn't Float"/>
        <s v="Welcome to Jangala Tribal Warriors: Book One"/>
        <s v="Kids Radio Klassics and Kids Radio Theatre"/>
        <s v="Superheroes That Make Differences"/>
        <s v="Mystical Woods    Micheal learns a lesson.     (Thank-you)"/>
        <s v="Mariah - A Children's Book with Included Doll Patterns"/>
        <s v="Our Moon... A book on life for both parents and children."/>
        <s v="Travel with baby"/>
        <s v="University of Utah presents V-Day 2015-The Vagina Monologues"/>
        <s v="Better Than Ever Productions presents Geezer Game"/>
        <s v="As You Like It? by Purple Ostrich Productions"/>
        <s v="&quot;The Santaland Diaries&quot; by David Sedaris in Los Angeles 2014"/>
        <s v="Henry VI: The War of the Roses"/>
        <s v="Fierce"/>
        <s v="Oracle b*sides and Hawkeye Plainview present SUPER-WELLESIAN"/>
        <s v="ACT Underground Theatre, TLDC"/>
        <s v="The Adventurers Club"/>
        <s v="Help us get &quot;Old Friends&quot; to the El Portal!!!"/>
        <s v="A Philosophical Protest! One Act Play, One Act Cabaret."/>
        <s v="That Still Small Voice Stage Play"/>
        <s v="THE GOODS Theatre Company Premiere DROPPED @ Old Fitz"/>
        <s v="Dusk Theatre Company presents... Macbeth Rebothered"/>
        <s v="Good Men Wanted at ANT Fest"/>
        <s v="Fishcakes"/>
        <s v="Once Upon A Nightmare"/>
        <s v="Happy to Help: A New Play About the Supermarket Industry"/>
        <s v="Yuri in Edinburgh"/>
        <s v="EUTCo presents 'One Flew Over the Cuckoo's Nest'"/>
        <s v="A Dream Play"/>
        <s v="The Eulogy of Toby Peach - Edinburgh Festival 2015"/>
        <s v="Princess Cut: A young girl's reality inside a TN sex ring"/>
        <s v="The Piano Man"/>
        <s v="ACOrN: A Crunch Or None --&gt; Edinburgh Fringe!"/>
        <s v="And Now: The World!"/>
        <s v="The Commission Theatre Co."/>
        <s v="PICNIC, by William Inge: An Inaugural Production"/>
        <s v="Sugarglass Theatre"/>
        <s v="Bring Bigger, Badder BRIEF HISTORY Back To The Stage!"/>
        <s v="Ray Gunn and Starburst"/>
        <s v="BULL by Mike Bartlett at the Coal Mine Theatre"/>
        <s v="Hi, Are You Single? by Ryan J. Haddad"/>
        <s v="Stitching by Anthony Neilson"/>
        <s v="Widow's Wedding Dress"/>
        <s v="In My Head - A new mental health theatre project"/>
        <s v="After The End"/>
        <s v="Joe West's THEATER OF DEATH"/>
        <s v="Make TES a success at The Edinburgh Fringe Fest"/>
        <s v="MTA's National Theatre Connections Show!"/>
        <s v="Muscovado: BurntOut's new play about slavery in Barbados"/>
        <s v="Theatre Forever's The Nature Crown"/>
        <s v="Seliges Theater presents &quot;The God of Carnage&quot;"/>
        <s v="The Rooftop"/>
        <s v="The Night Before Christmas"/>
        <s v="Mickey &amp; Worm: The Tour"/>
        <s v="The Pennington School Alumni Theater Series: Charlie &amp; Bruno"/>
        <s v="Peace In Our Time"/>
        <s v="MUMBURGER by Sarah Kosar"/>
        <s v="Nakhtik and Avalon"/>
        <s v="Tackett &amp; Pyke put on a Play"/>
        <s v="Secret Diaries"/>
        <s v="Star Man Rocket Man"/>
        <s v="Thank You For Smoking"/>
        <s v="Land of the Three Towers"/>
        <s v="&quot;The Colored Museum&quot; by George C. Wolfe"/>
        <s v="Stop the tempo - ThÃ©Ã¢tre Prospero- salle intime"/>
        <s v="Pickles &amp; Hargraves Murder Mystery Comedy at the FringeNYC"/>
        <s v="&quot;The Annual Neighborhood Garage Tour&quot;"/>
        <s v="Scarlet at Southwark Playhouse - Theatre Renegade"/>
        <s v="The Dead Loss"/>
        <s v="HIDDEN: The FCO Plays"/>
        <s v="Summer Adaptation of Fallen Angels"/>
        <s v="KabarettstÃ¼ck &quot;Dicht in da Nochtschicht&quot;"/>
        <s v="Haberdasher Theatre Inc. : Richard Greenbergâ€™s, The Maderati"/>
        <s v="SIN, The Stage Play-Spreading Awareness One City At A Time"/>
        <s v="COLOR ME"/>
        <s v="Hurricane Katrina 10th Anniversary: Brothers from the Bottom"/>
        <s v="100, Acre Wood"/>
        <s v="Romeo and Juliet...Choose Your Own Ending"/>
        <s v="The Divideâ€ A Great New Controversial Play."/>
        <s v="Freedom Train"/>
        <s v="Eighteen Months- A Love Story Interrupted"/>
        <s v="Ultimate Political Selfie!"/>
        <s v="STAGE READING for TETCNY"/>
        <s v="The JOkeress Going Live"/>
        <s v="Los Tradicionales"/>
        <s v="Gay Party Superposh 'Winter Wonderland'"/>
        <s v="Grover Theatre Company (GTC)"/>
        <s v="Macbeth For President 2016"/>
        <s v="Julius Caesar"/>
        <s v="Get Your Life Back"/>
        <s v="Equality Theatre"/>
        <s v="'Haunting Julia' by Alan Ayckbourn"/>
        <s v="FRINGE 2015 by YER Productions"/>
        <s v="Church Folk Can Be Dangerous People"/>
        <s v="A Midsummer Night's Dream"/>
        <s v="Becoming UNZIPPED"/>
        <s v="Theatre West97 - not-for-profit run Youth Theatre Program"/>
        <s v="America is at the Mall: A Post 9/11 Happily  Never After"/>
        <s v="The Bill Cosby Assault, a play"/>
        <s v="Loud Arts"/>
        <s v="&quot;Fortune's Child&quot; by Mark Scharf"/>
        <s v="Lead Players Theatre Company"/>
        <s v="Right Tracey!"/>
        <s v="The Sins of Bad People  Urban Stage Play"/>
        <s v="COLLABORATION: WARHOL &amp; BASQUIAT"/>
        <s v="(TBC) I'M JUST HERE TO BUY SOY SAUCE by Jingan Young"/>
        <s v="Girls, Ladies and Women - A Gospel Drama"/>
        <s v="BELIEF on the Isle of Skye"/>
        <s v="&quot;God's Pinatas&quot; A Drama for the stage, with comic relief."/>
        <s v="Images: Remembrances of the Holocaust-The Eva Schloss Story"/>
        <s v="&quot;Skip To My Lou,&quot; a NEW play by Steve Romagnoli"/>
        <s v="The Lizard King, a play by Jay Jeff Jones"/>
        <s v="The Wedding"/>
        <s v="Artists' tickets to VARIATIONS ON FAMILY"/>
        <s v="An Original Theater Play Entitled &quot;The Art of Love&quot;"/>
        <s v="ARTS to HEARTS - The Holidate (An Original Stage Play)"/>
        <s v="Halfway, Nebraska"/>
        <s v="the Savannah Disputation"/>
        <s v="Literacy for Brooklyn Kids"/>
        <s v="Something Precious"/>
        <s v="REDISCOVERING KIA THE PLAY"/>
        <s v="How Could You Do This To Me (The Stage Play)"/>
        <s v="Alice In Wonderland (Polish) ALICJA W KRAINIE CZARÃ“W"/>
        <s v="&quot;Miracle on 34th Street&quot; - We believe. Do you believe in us?"/>
        <s v="CAYCE"/>
        <s v="Galaxy Express - The Play"/>
        <s v="The Esoteric Camgirl"/>
        <s v="Bring Oedipus Revenant to Life!"/>
        <s v="Avarimor Series (Audio Plays)"/>
        <s v="Bring the iconic story of Leontyne Price to the stage."/>
        <s v="GettingTeensSaved.org Play in Richmond, California 2016"/>
        <s v="The Love Shack"/>
        <s v="DIANA's &quot;Late: A Cowboy Song&quot; by Sarah Ruhl"/>
        <s v="NO HOMO at Atwater Village Theatre"/>
        <s v="Little Nell's - a play"/>
        <s v="&quot;THIS THING OF OURS&quot;"/>
        <s v="CONVERSATIONS WITH AN AVERAGE JOE"/>
        <s v="Strive"/>
        <s v="The Drama Factory presents &quot; The Moon Princess &quot;"/>
        <s v="Fair Play"/>
        <s v="The Salem Haunted Magic Show"/>
        <s v="Hercules the Panto"/>
        <s v="A Grimm Night for Hans Christian Anderson"/>
        <s v="An Interview With Gaddafi - The Stage Play"/>
        <s v="Elevation Twelfth Night"/>
        <s v="When Johnny Comes Marching Home"/>
        <s v="While the Stars Fall"/>
        <s v="Save 'The Stage Door'."/>
        <s v="Fools Rush In: A Cabaret Benefiting BC/EFA Kickstarter"/>
        <s v="Les Miserables - Backing fund"/>
        <s v="Kaylee's Senior Project"/>
        <s v="There's No Place Like Home!"/>
        <s v="Bring &quot;Snow White and the Seven Bottoms&quot; to NYC!"/>
        <s v="Mirror Image - An Original Musical"/>
        <s v="The Addams Family Comes To Tuscaloosa"/>
        <s v="Music Theatre of Idaho Presents &quot;A Year with Frog and Toad"/>
        <s v="Right On Cue Kids Theater (ROCKT) First Show"/>
        <s v="Forbear! Theatre"/>
        <s v="And More Shenanigans Theatre Company"/>
        <s v="Magpie- A Melbourne Written Dramatic Musical"/>
        <s v="Three Postcards: Pre-Production Costs"/>
        <s v="Songs for a New World"/>
        <s v="Fresco presents SNOW WHITE - GARAGE OPERA!"/>
        <s v="Put Music in our Musical: Rosetown Playhouse"/>
        <s v="UCAS"/>
        <s v="Keep It Spinning."/>
        <s v="Dreamgirls - Skyline got a Matching Grant!"/>
        <s v="ITAVA Players &quot;Little Shop of Horrors&quot;"/>
        <s v="Help Us Help Artists"/>
        <s v="Penmar Community Arts Society"/>
        <s v="BlackSpace: Urban Performance Arts Collective"/>
        <s v="Guardian Theatre, Arts in Education Theatre"/>
        <s v="A Midsummer Night's Pub"/>
        <s v="Create The Twisted Tree Theatre"/>
        <s v="'The Float Lodge' - Duluth's First Premiere Float Center"/>
        <s v="Xenu's Space Opera"/>
        <s v="Spiritual Enlightenment Center - Help raise our vibrations!"/>
        <s v="Tahoe Children's Museum with Exploratorium Inside"/>
        <s v="Brentwood Theater Company needs a Rehearsal Space."/>
        <s v="Let's Build MOUNTAIN HAVEN, a Community Events Campus (Canceled)"/>
        <s v="Pueblo Underground Theater (Canceled)"/>
        <s v="ONGO CENTRE | An Incubator Creative Space to self-funds (Canceled)"/>
        <s v="A Stage for Stage Door Theater Company (Canceled)"/>
        <s v="A Happy Home for Hagan's House of Horrors (Canceled)"/>
        <s v="BAMA Theatre Headset Campaign (Canceled)"/>
        <s v="Uprising Theater (Canceled)"/>
        <s v="The Bath Theatre Bus (Canceled)"/>
        <s v="Lynnewood Hall Restoration (Canceled)"/>
        <s v="Shakespeare in the Park! A Comedy of Errors"/>
        <s v="Grassroots Shakespeare Company â€¢ Arizona"/>
        <s v="One Funny Mother: I'm Not Crazy!!"/>
        <s v="Pug-let: The First Ever All-Pug Production of Hamlet"/>
        <s v="Imaginary Theater Company Presents the Premiere of The Boat"/>
        <s v="Fat Pig, The Play!"/>
        <s v="Scissortail: A play about the Oklahoma City Bombing"/>
        <s v="The Curse of the Babywoman @ FringeNYC"/>
        <s v="Dog Sees God - Calgary Production"/>
        <s v="Leah in Vegas at The New York International Fringe Festival"/>
        <s v="World Premiere of &quot;The Piano&quot;"/>
        <s v="A Bad Plan"/>
        <s v="CST's As You Like It goes to Canada!"/>
        <s v="The World Premiere of Fire Work by Lauren Gunderson"/>
        <s v="The Butterfingers Angel... [By The Mummers]"/>
        <s v="Pizza Delique"/>
        <s v="Brava Theater and Cultural Odyssey present â€œBIRTHRIGHT?â€"/>
        <s v="The Fall of Wallace Winter at the Plaza Theatre"/>
        <s v="'ART'"/>
        <s v="INDEPENDENCE NYC"/>
        <s v="Creation of the Dublin Circus Centre"/>
        <s v="Railway Playhouse: Setting up a community arts space"/>
        <s v="Build the House of Dad's!"/>
        <s v="BABA YAGA: A Traveling Performing Arts Wagon"/>
        <s v="React Aerial Studio"/>
        <s v="Higher Education"/>
        <s v="Curious Comedy's Remodel &amp; Technical Equipment Upgrade"/>
        <s v="Curtain up at the Shoebox Theatre!"/>
        <s v="Let's Light Up The Gem!"/>
        <s v="The Gloria Theatre Project"/>
        <s v="gimmeLIVE @ 9 Wallis"/>
        <s v="Th'underGrounds"/>
        <s v="TRUE WEST: Think, Dog! Productions"/>
        <s v="St. Michael Boat Parties - Halloween and Beyond!"/>
        <s v="Help Austin's Blue Starlite Drive-in MOVE + ADD 35MM"/>
        <s v="Sea Tea Improv's Comedy Theater in Hartford, CT"/>
        <s v="Sonorous Road is Expanding! Join Us!"/>
        <s v="A bigger, better home for the New Orleans comedy scene"/>
        <s v="RAT Fund-Riser"/>
        <s v="Voices From The Future"/>
        <s v="New Comedy Venue and Training Facility"/>
        <s v="Help Fund the &quot;Back Room&quot; Arts Space at Jimmy's No 43!"/>
        <s v="Outskirts Theatre Co. Finds a Home!"/>
        <s v="Save the Agawam Cinemas"/>
        <s v="Pangea House Revitalization Project"/>
        <s v="ONTARIO STREET THEATRE in Port Hope."/>
        <s v="Bethlem"/>
        <s v="Baby It's Cold Outside: Silver Spring Stage HVAC Fund!"/>
        <s v="Montauk Surf Museum"/>
        <s v="Put Your Money Where Your Ear Is!"/>
        <s v="Katharsis Teatro en Navidad"/>
        <s v="Up-lifting Up-Fit!"/>
        <s v="Barebones Black Box Theater in Braddock, PA"/>
        <s v="The North Pole at the Fair - A Christmas Paradise for kids."/>
        <s v="A Sign for 34 West"/>
        <s v="Let there be sound! A sound and hearing assistance system"/>
        <s v="ACT's Spotlight Initiative- Let's Build a Theater!"/>
        <s v="Why Theatre"/>
        <s v="Small town theatre, the Gibson Theatre goes Digital"/>
        <s v="Prime Stage Theater Studio Upgrades!"/>
        <s v="BEEP! BEEP! 2ND STORY IS ON THE MOVE!"/>
        <s v="A Performing Arts Complex in Central Square, Cambridge"/>
        <s v="The Night Watch"/>
        <s v="Build a New Home for Improv Comedy in Pittsburgh"/>
        <s v="The Other Room â€“ Cardiffâ€™s First Pub Theatre"/>
        <s v="The Bohemian Balcony - A Creative Space For All"/>
        <s v="Help ReNew the Rainbow Stage (&amp; office) for Future Stars"/>
        <s v="A Home for Vegas Theatre Hub"/>
        <s v="Ground Floor Theatre"/>
        <s v="Guilford Center Stage Lights Up"/>
        <s v="Blue Thyme Nights"/>
        <s v="Silent Valley : A Haunting"/>
        <s v="Stagelights Studio by Pam Kinter, Greensboro"/>
        <s v="Save Our Butts The Seat-quel"/>
        <s v="The Coalition Theater"/>
        <s v="Save the Studio!"/>
        <s v="Help SHE&amp;HER PRODUCTIONS raise money for our new space in the West Bottoms!!"/>
        <s v="Overtime Theater Spruce Up"/>
        <s v="Shelter the Schmee"/>
        <s v="Jayhawk Makeover"/>
        <s v="Lend a Hand in Our Home"/>
        <s v="HOPE MILL THEATRE - CHAIR FUND"/>
        <s v="Like This Post (The Post at 750)"/>
        <s v="Minnsky's Theater- A Vaudeville Circus Experiment"/>
        <s v="Colorado ACTS Black Box Painting"/>
        <s v="improvMANIA Improv Comedy Theater - Chandler, Arizona"/>
        <s v="Acting V Senior Showcase"/>
        <s v="December Match Campaign"/>
        <s v="Pickerington Community Theatre's Set Capabilities Expansion"/>
        <s v="The Black Pearl Consuite at CoreCon VIII: On Ancient Seas"/>
        <s v="Jon Udry's ABC Tour"/>
        <s v="Funding for a new theater facility in Walker Minnesota"/>
        <s v="Showroom"/>
        <s v="Shady Slaughters Productions Haunted attraction"/>
        <s v="Bungers surfing Museum"/>
        <s v="Palace Flophouse Theater"/>
        <s v="1 World Educational Theme Parks"/>
        <s v="OPEN THE OLD &quot;RIGON&quot; THEATER"/>
        <s v="Let There Be Light! (and you get to name a ghost too!)"/>
        <s v="Save the Roxy Theatre in Bremerton WA"/>
        <s v="Help Save Parkway Cinemas!"/>
        <s v="The Comedy Catch Relocation to the Choo Choo"/>
        <s v="Spec Haus"/>
        <s v="Kickstart the Crossroads Community"/>
        <s v="The Castle Project"/>
        <s v="Gold Coast Wake Park"/>
        <s v="Fabulous Foyer - where? At the Court Theatre in Christchurch"/>
        <s v="Theaters in the Loop - Hearing Loop Installation Project"/>
        <s v="&quot;Seven Zero Eight STL&quot; Burlesque, Restaurant, Pub and More!"/>
        <s v="Purpose Built Liverpool Comedy Club, Restaurant &amp; Bar"/>
        <s v="The Echo Theatre 2015"/>
        <s v="Crosswalk Theatre - Starting Capital"/>
        <s v="Performing and Visual Arts Center, Rochester, NY"/>
        <s v="ThÃ©Ã¢tre d'automates &quot;culture de vie&quot;"/>
        <s v="The Little MAGIC Theatre"/>
        <s v="10,000 Hours"/>
        <s v="Brothers in Arms Building Better Lives Workshop For Men"/>
        <s v="Make The Historic Dungeness Schoolhouse Stage ADA Accessible"/>
        <s v="Join us in creating a new Hell on Earth!"/>
        <s v="Global Community Theater One."/>
        <s v="Help! World Tour ~ A Theatrical Revival of Hope"/>
        <s v="Magical Workshop, Magic/Hobby Store"/>
        <s v="Crystal City Haunted Undergound"/>
        <s v="URGENT: Help Us Replace Our Ramp!"/>
        <s v="Paper Tank Theater Music Madness Party"/>
        <s v="&quot;Un parco di Risate&quot; - open air theatre to save TKC"/>
        <s v="Read/Rehearse/Workshop Plays at Austin Playwrights Studio"/>
        <s v="Destination Small Town &quot;Visitor Center&quot; To The Midwest"/>
        <s v="The ClubHouse: A Community-Focused Sports &amp; Culture Space"/>
        <s v="Save the Stage"/>
        <s v="Bustduck Theatre"/>
        <s v="A home for the arts on the Upper East Side/Yorkville"/>
        <s v="Theatre of the Black Butterfly's POOL (NO WATER)"/>
        <s v="Nothing Up My Sleeves Tour: Summer 2016"/>
        <s v="The Old Howard Theatre Company"/>
        <s v="LaPorte Institute for Dramatic and Creative Arts"/>
        <s v="Help launch The Bunker: London's newest Off-West End theatre"/>
        <s v="The Enchanted Cottage"/>
        <s v="Screening for Unapologetically Black the Movie"/>
        <s v="Build Our Ampitheater - Build Franklin County, MO!"/>
        <s v="Mots Ã‰crits"/>
        <s v="Theatre Bath Bus"/>
        <s v="Professional Venue for local artists!!"/>
        <s v="CQ EAP Performing Arts 'THE LOFT'"/>
        <s v="Paddock School Theater Improvement"/>
        <s v="Wild Men at the Bristol Cathedral"/>
        <s v="Creating Cabaret"/>
        <s v="Funding a home for our Children's Theater"/>
        <s v="Saving Americana: The Sidney Auto Vue Drive-In needs digital"/>
        <s v="Hip Justice Catmunity Center"/>
        <s v="All Puppet Players Need a Home"/>
        <s v="Kids Zone start up"/>
        <s v="The Shamrock Drafthouse Theater"/>
        <s v="Urban Nightmares - A Scary Adventure in Southwest Oklahoma"/>
        <s v="spoken word pop-up:"/>
        <s v="CoreCon Asylum"/>
        <s v="Cowes and The Sea"/>
        <s v="Garden Eden, theatre, meeting, culture, music, art"/>
        <s v="&quot;Buffalo Info.&quot; Directions-Events-Places Of Interest-History"/>
        <s v="Subtropisch zwemparadijs Tropicana"/>
        <s v="Ant Farm Theatre Project (Canceled)"/>
        <s v="be back soon (Canceled)"/>
        <s v="Save the Larchmont Playhouse! (Canceled)"/>
        <s v="Theater &amp; Arts &amp; Day Care (Canceled)"/>
        <s v="N/A (Canceled)"/>
        <s v="Urban Roots SkatePark (Canceled)"/>
        <s v="Help Us Help Artists (Canceled)"/>
        <s v="Casablanca - The Gin Joint Cut (The Play)"/>
        <s v="Marcus Rashad's &quot;The Domino Effect Stage Play&quot;"/>
        <s v="MEDEA | A New Vision"/>
        <s v="SNAKE EYES"/>
        <s v="A Bite of a Snake Play"/>
        <s v="Hell Has No Fury by TwentySomething @ Edinburgh Fringe"/>
        <s v="Threads by David Lane at The Hope Theatre - 11-29 April"/>
        <s v="SEVEN, a Documentary Play: North Carolina Premiere!"/>
        <s v="Heroines"/>
        <s v="Richard III - Presented by REBATEnsemble/Theatre Off Jackson"/>
        <s v="Our Country's Good"/>
        <s v="Casa Calabaza, Premio Nacional de Teatro Penitenciario."/>
        <s v="ReminiSens Restaurant &amp; Theatre in Versailles"/>
        <s v="GUTS: Black Comedy"/>
        <s v="The Pendulum Swings UK Theatre Tour/EdFringe"/>
        <s v="This is Living by Liam Borrett"/>
        <s v="Benghazi Bergen-Belsen"/>
        <s v="Arlington's 1st Dinner Theatre"/>
        <s v="SoÃ±Ã© una ciudad amurallada"/>
        <s v="The Eternal Space Brings the Old Penn Station Back to Life"/>
        <s v="The Aurora Project: A Sci-Fi Epic by Bella Poynton"/>
        <s v="Kafka on the Shore"/>
        <s v="Sustainable Theatre Project and The Life-Cycle of Seller Door: A Play of Consequences"/>
        <s v="&quot;The Holiday Bug&quot; 2014 Puppet Show"/>
        <s v="'Gilead', an original theatre piece"/>
        <s v="Terminator the Second"/>
        <s v="&quot;Bright Ideas&quot; By Eric Coble"/>
        <s v="Stage Adaptation of Studio Ghibli's Princess Mononoke"/>
        <s v="Bringing First Love/Worst Love To Life"/>
        <s v="Summer FourPlay"/>
        <s v="Nursery Crimes"/>
        <s v="Waxwing: A New Play"/>
        <s v="We Play Chekhov"/>
        <s v="Faustus"/>
        <s v="Your Radio Adventure!"/>
        <s v="Bring &quot;SONNY&quot; To Toronto This Summer!"/>
        <s v="Better Than Shakespeare Presents: Much Ado About Something"/>
        <s v="THE MOON PLAY"/>
        <s v="Verdigris - A Play by Jim Beaver"/>
        <s v="Destiny is Judd Nelson: a new play at FringeNYC"/>
        <s v="Cosmicomics"/>
        <s v="The Window"/>
        <s v="Ain't She Brave FringeNYC 2014 Project"/>
        <s v="The Fall - an epic theatrical adaptation"/>
        <s v="Outcry Theatre presents &quot;Dark Play or Stories for Boys&quot;"/>
        <s v="Melissa Arctic At the Road Theatre"/>
        <s v="A Race Redux"/>
        <s v="The Killing Room"/>
        <s v="Romeo and Juliet at Moody's Pub"/>
        <s v="Tilted Field presents NO STATIC AT ALL in New York City"/>
        <s v="Cutting Off Kate Bush"/>
        <s v="I Do Wonder"/>
        <s v="Glass Mountain: An Original Fairytale"/>
        <s v="ENDURING SONG"/>
        <s v="A Thought in Three Parts"/>
        <s v="The Seagull on The River"/>
        <s v="Equus at Frenetic Theatre"/>
        <s v="Edfringe support - What a Gay Play"/>
        <s v="Honest"/>
        <s v="OCTOBER IN THE CHAIR &amp; Other Fragile Things...This Halloween"/>
        <s v="A Brief History of Musical Theatre..."/>
        <s v="Hednadotter Jubileumskonsert"/>
        <s v="Call It A Day Productions - THE LIFE"/>
        <s v="Decree 770: Europa"/>
        <s v="Arts in Conflict"/>
        <s v="Shock Treatment - The Sequel to Rocky Horror!"/>
        <s v="P.A.C.K (Performing Arts Camp for Kids)"/>
        <s v="Emerson Sings!"/>
        <s v="Our Modern Lives"/>
        <s v="Mirror, mirror on the wall"/>
        <s v="Terezin's The Fireflies"/>
        <s v="Help Milburn Stone Fly High With TARZAN The Musical"/>
        <s v="ROAD TO THE KINGDOM"/>
        <s v="Nothing Changes"/>
        <s v="Christmas Ain't A Drag - A Musical"/>
        <s v="Escape from Reality's 1st Season &quot;Defying Gravity&quot;"/>
        <s v="FaÃ§ade: The Interactive Musical"/>
        <s v="Children Must Run: An Original Musical"/>
        <s v="Performance Theater for Young Artists (PTYA)"/>
        <s v="The Last Five Years: The Muse Arts Production's Debut Show"/>
        <s v="The Blind Owl Stages Shinn's &quot;The Coming World&quot;"/>
        <s v="King Kirby, a play by Crystal Skillman and Fred Van Lente"/>
        <s v="&quot;The Red Herring&quot; World Premiere"/>
        <s v="Titus &amp; Two Conversations. Huzzah!"/>
        <s v="Campo Maldito"/>
        <s v="Moving Dust presents 'THIS MUCH' 2015"/>
        <s v="World Premiere of Sket - a play by  Maya Sondhi"/>
        <s v="Colt Coeur's 6th Season"/>
        <s v="BRUTE"/>
        <s v="Wake Up Call @ IRT Theater"/>
        <s v="Lonely Soldier Monologues a play by Helen Benedict."/>
        <s v="Eyes Closed - The First In-Dream Theater Experience"/>
        <s v="Burners"/>
        <s v="The Hitchhiker's Guide to the Family"/>
        <s v="Shakespeare in ASL - and FREE for everyone"/>
        <s v="Good People by David Lindsay-Abaire at Waterfront Playhouse"/>
        <s v="AdA (Author directing Author)"/>
        <s v="Two &quot;Gentlemen&quot; of Verona by William Shakespeare"/>
        <s v="Get Trip The Light Theatre's show to its 2nd London Stage!"/>
        <s v="a colder water than here - VAULT 2017"/>
        <s v="Hear Me Roar: A Season of Powerful Women"/>
        <s v="The Seagull Project Presents: The Three Sisters"/>
        <s v="#CLOUD$ - a modern adaptation of Aristophanes' Clouds"/>
        <s v="Strong Poison Stage Play adapted fr. Dorothy L. Sayers novel"/>
        <s v="Honorable Men - Poor Yorick's Players 2016 Season"/>
        <s v="64 Squares"/>
        <s v="Repetitive Beats: A new play premiering at Vault Festival"/>
        <s v="Catapult OYL to the next levelâ€”in Edinburgh!"/>
        <s v="Sub-Basement World Premiere"/>
        <s v="Celebrating 20 years of The 24 Hour Plays around the world!"/>
        <s v="All Bare Theatre bring THE MAIDS to Edinburgh 2015"/>
        <s v="The Book's the Thing - Welcome to Hamlet's Library"/>
        <s v="Princess Suffragette: a new play for VAULT Festival 2017"/>
        <s v="THE SOPHOCLES PROJECT"/>
        <s v="First Day Off in a Long Time by Brian Finkelstein"/>
        <s v="THE INCREDIBLE FOX SISTERS"/>
        <s v="'Time Please'"/>
        <s v="Roughly Speaking: Voices from The Soup Kitchen"/>
        <s v="The Gray Man"/>
        <s v="Open Letter Theatre presents 'Boys' by Ella Hickson"/>
        <s v="Honest Accomplice Theatre 2015-16 Season"/>
        <s v="Yesterday Again, Please - A New Play by Dezi Gallegos"/>
        <s v="Bring Love's Labour's Lost to Minnesota"/>
        <s v="The Metronome Society"/>
        <s v="Modern Love"/>
        <s v="EMPATHITRAX, a new play by Ana Nogueira"/>
        <s v="Send The Bad Arm to Edinburgh. Meet the Dodgy Irish Dancer!"/>
        <s v="Henry V"/>
        <s v="Paperhand Puppet Intervention 16th Annual Summer Show"/>
        <s v="'Hello From Bertha' &amp; '27 Wagons Full of Cotton'"/>
        <s v="Bluebirds by Joe Brondo"/>
        <s v="Laughter is Sacred Space 2.0"/>
        <s v="Keep the Art of Marionettes Alive With PUPPETWORKS!"/>
        <s v="Scrappy Shakespeare: A Midsummer Night's Dream"/>
        <s v="Prison Boxing: A New Play by Leah Joki"/>
        <s v="Titus Andronicus (with an all-female cast &amp; crew)"/>
        <s v="Kapow-i GoGo at The PIT"/>
        <s v="&quot;Where was I&quot; - an autobiographical play on Dementia"/>
        <s v="Macbeth"/>
        <s v="or, The Whale: an original stage adaptation of Moby-Dick"/>
        <s v="EgoPo's Hairy Ape Tours to the Provincetown Festival"/>
        <s v="Cicada Studios presents &quot;Miss Sarah&quot;"/>
        <s v="'Cornermen' - Smoke &amp; Oakum Theatre return to the Fringe!"/>
        <s v="Saxon Court at Southwark Playhouse"/>
        <s v="&quot;Next Stop&quot; - Adjusting to dating in NYC"/>
        <s v="Toscana, or What I Remember"/>
        <s v="Orpheus Descending by Tennessee Williams"/>
        <s v="The Hurtling Stillness. A story about angels and clowns"/>
        <s v="We The Astronomers"/>
        <s v="Go People does 'Almost, Maine'"/>
        <s v="Unusual Charles Dickens adaptation at Edinburgh Fringe"/>
        <s v="Good People at The Hudson Guild Theatre"/>
        <s v="Greensboro: A Requiem presented by ATC's Youth Ensemble"/>
        <s v="KICK It's Not How High. It's How Strong! Written &amp; Performed"/>
        <s v="Not This Year ... I Have a Headache: a comedy about marriage"/>
        <s v="'Gretel and Hansel' - A Children's Theatre Production"/>
        <s v="Help fund Black Enough!"/>
        <s v="By Morning"/>
        <s v="THE FALL - A New Play at FringeNYC!"/>
        <s v="Three Things: Stories About Life"/>
        <s v="Cancer patient Anne Bartram's bucket list wish..."/>
        <s v="Help take 'Conversations With Rats' to Edinburgh Fringe 2017"/>
        <s v="Get JunkBox Theatre To Edinburgh Fringe!"/>
        <s v="THE DRESSER     TETCNY    The Ensemble Theatre Company of NY"/>
        <s v="Dick Whittington - our 2016 community pantomime!"/>
        <s v="Threefold Social Organism Theatre Project"/>
        <s v="old man's Gift"/>
        <s v="The Divine Comedy Show"/>
        <s v="Alix in Wundergarten"/>
        <s v="MY EYES WENT DARK"/>
        <s v="Get. That. Snitch. - The World's Most Dangerous Play"/>
        <s v="The Maid, in the Common Room, with the FiancÃ©: A Comedy"/>
        <s v="MAX &amp; ELSA: NO MUSIC. NO CHILDREN."/>
        <s v="right left with heels: US Premiere at City Garage"/>
        <s v="El muro de BorÃ­s KiÃ©n"/>
        <s v="VisiÃ³n Latino Theatre Company"/>
        <s v="I Can Ski Forever 3"/>
        <s v="The Judgment of Paris"/>
        <s v="The Complete Works of William Shakespeare (Abridged)"/>
        <s v="The Respectful Prostitute"/>
        <s v="A Hand of Talons"/>
        <s v="Collision Course"/>
        <s v="The Island Boys: A New Play"/>
        <s v="&quot;Holmes for the Holidays&quot; Larceny &amp; Mystery For Christmas"/>
        <s v="Richard III"/>
        <s v="Melbin the Accidental"/>
        <s v="The White Bike"/>
        <s v="Red and The Wolf: A Prospero Theatre Production"/>
        <s v="LOVENESS, the play @FringeNYC 2014"/>
        <s v="Seven Minutes in Eternity"/>
        <s v="ROOMIES - Atlantic Canada Tour 2016-17"/>
        <s v="Down the Rabbit Hole"/>
        <s v="Mama Threw Me So High &amp; He Who Speaks"/>
        <s v="1001 Nights: Help bring this fascinating new play to the US"/>
        <s v="Familiar Strangers â€” A Staged Reading"/>
        <s v="Migrants' Theatre"/>
        <s v="At Swim, Two Boys"/>
        <s v="Infectious, love at the end of the 21st century!"/>
        <s v="Me? A Caregiver?"/>
        <s v="Itch + Scratch at Hackney Showroom"/>
        <s v="3 Days In Savannah Part II"/>
        <s v="Jestia and Raedon"/>
        <s v="Tissue by Louise Page. A play about Breast Cancer."/>
        <s v="Play A 'Role' In &quot;Kickstarting A Battle Stage Plays Tour&quot;"/>
        <s v="Cortez"/>
        <s v="From Providence to Cuba: A Historic Theater Adventure"/>
        <s v="The Saltbox Theatre Collective Seed Money Project"/>
        <s v="Unhinged Creations Presents 'Phantom Pain' - Ed Fringe 2014"/>
        <s v="WILDE TALES"/>
        <s v="Das Ding - A Globetrotting Comedy"/>
        <s v="The Last Days of Judas Iscariot"/>
        <s v="FRESH PRODUCE'd LA presents: Friends in Transient Places"/>
        <s v="King Lear"/>
        <s v="Today I Live"/>
        <s v="Uprising Theatre Company's First Production"/>
        <s v="The Girl Who Touched the Stars"/>
        <s v="The Other Group Theatre"/>
        <s v="Ultramarine Girl: A Cup Full of Courage"/>
        <s v="Shakespearean Youth Theatre (SYT) - The Tempest"/>
        <s v="Sea Life by Lucy Catherine at The Hope Theatre"/>
        <s v="MEASURE FOR MEASURE: an all-female adaptation"/>
        <s v="Visions"/>
        <s v="Action To The Word's DRACULA"/>
        <s v="Brief Hiatus: Little Deaths 2016"/>
        <s v="Nude: A play by Paul Hewitt"/>
        <s v="Strangeloop Theatre - A Focus on New Works"/>
        <s v="Jelly Beans at Theatre503"/>
        <s v="BIRDS (debut play with Hightide) - Response Workshops"/>
        <s v="Poleroid Theatre Present : FREE FALL by Vinay Patel"/>
        <s v="One-Man Show: &quot;The Book Of oded, Chapter 2&quot;"/>
        <s v="BEIRUT, LADY OF LEBANON"/>
        <s v="Pretty Butch"/>
        <s v="Vieux Carre: from Binghamton, NY to Provincetown, MA"/>
        <s v="Gypsy Stage Presents &quot;The Importance of Being Earnest&quot;"/>
        <s v="Making the Move--Edinburgh Fringe 2014"/>
        <s v="Cancel The Sunshine"/>
        <s v="From the Pulpit to the Runway"/>
        <s v="Montclair Shakespeare Series"/>
        <s v="Only Forever at The Hope Theatre"/>
        <s v="Peter Pan by J.M. Barrie @ Open Space Arts"/>
        <s v="The Collector, a play by Daniel Wade"/>
        <s v="&quot;I'm Alright&quot;...an Enso Theatre Education production."/>
        <s v="Red Planet (or One Way Ticket) Staged Reading"/>
        <s v="All the Best, Jack"/>
        <s v="The Rules: Sex, Lies &amp; Serial Killers"/>
        <s v="HELP BUILD &quot;THE CASTLE&quot;"/>
        <s v="The Frida Kahlo of Penge West"/>
        <s v="The Tutors"/>
        <s v="To Kill a Machine"/>
        <s v="Rose of June"/>
        <s v="The Promise"/>
        <s v="A Hard Rain - New York Debut"/>
        <s v="Syrian Children's Play: Romeo &amp; Juliet Separated by War"/>
        <s v="Cosmic Fear or The Day Brad Pitt Got Paranoia - EdFringe '16"/>
        <s v="Gore Vidal's THE BEST MAN, by Seat of the Pants Productions"/>
        <s v="The Hat"/>
        <s v="The Crusade of Connor Stephens: Professional Play Reading"/>
        <s v="Going To Market"/>
        <s v="LIBERTY! EQUALITY! AND FIREWORKS!... A Civil Rights Play"/>
        <s v="ICONS"/>
        <s v="Chimera Ensemble Productions Fund"/>
        <s v="Support 1140 Productions' 'Romeo Juliet'"/>
        <s v="TRAVELING needs a Reading"/>
        <s v="1 in 3"/>
        <s v="The Maltese Bodkin"/>
        <s v="Buffer: Edinburgh Fringe 2014"/>
        <s v="MIRAMAR"/>
        <s v="Rainbowtown"/>
        <s v="Waiting for Godot - Blue Sky Theatre &amp; Arts"/>
        <s v="Lord of the Flies - Syracuse University"/>
        <s v="Spinning Wheel Youth Takeover"/>
        <s v="You, Me and That Guy"/>
        <s v="This is why we Live ... (Astonishment)"/>
        <s v="Liberty Falls, 54321"/>
        <s v="'Fats and Tanya' - a play by Lucy Gallagher"/>
        <s v="Montclair Shakespeare Series: A Midsummer Night's Dream"/>
        <s v="Seance Theatre Performs Noel Coward's Blithe Spirit"/>
        <s v="Voices of Swords"/>
        <s v="Chlorine Edinburgh 2014"/>
        <s v="&quot;She Has a Name&quot; on tour"/>
        <s v="Who Said Theatre Presents: The Calm"/>
        <s v="the southland company - LAUNCH LOS ANGELES"/>
        <s v="Assimilation - A history lesson you will never forget"/>
        <s v="Joe Orton's Fred &amp; Madge"/>
        <s v="Edward Albee's The Goat, or Who is Sylvia?"/>
        <s v="PCSF PlayOffs 2016"/>
        <s v="Balm in Gilead at Columbia"/>
        <s v="'I and The Village' by Silva Semerciyan - World Premiere"/>
        <s v="Fury Theatre is Producing Oleanna"/>
        <s v="&quot;Mukha-Tsokotukha&quot; SoloSchool Youth Play"/>
        <s v="HAMLET presented by AC Productions"/>
        <s v="Rounds. Set design campaign."/>
        <s v="New Works Lab @ PPAS: &quot;Begets: Fall of a High School Ronin&quot;"/>
        <s v="The Secret Lives of Baba Segi's Wives; A Workshop Production"/>
        <s v="And That's How The Story Goes"/>
        <s v="Maggie LumiÃ¨re and The Ghost Train: an exciting new play!"/>
        <s v="The Erlkings"/>
        <s v="Holocene"/>
        <s v="We Were Kings"/>
        <s v="CREDITORS | Jack Studio Theatre | Smith after Strindberg"/>
        <s v="Virtual Reality - A play about autism, family and The Sims."/>
        <s v="Being Patient"/>
        <s v="Local Jewell Production's Inaugural Season (2014-2015)"/>
        <s v="Love Letters"/>
        <s v="The Dybbuk"/>
        <s v="The Williams Project"/>
        <s v="Tickets for the Tenderloin"/>
        <s v="â€œDamselflyâ€ Gracing the stage"/>
        <s v="Alzheimer's:The Musical World Premiere Tickets &amp; FUNdrasier!"/>
        <s v="KLIPPIES"/>
        <s v="Cirque Inspired Alice's Adventures in Wonderland"/>
        <s v="Gruesome Playground Injuries"/>
        <s v="Putting on a great play in Los Angeles!"/>
        <s v="An Evening of Radio"/>
        <s v="Reading of a New Play by Garrett Zuercher"/>
        <s v="Training young artists! Act Yo' Age Theatre Co debut"/>
        <s v="Axon Theatre - First Project (Phase 1)"/>
        <s v="'Pope Head' - The World Tour of Australia"/>
        <s v="The Vagabond Halfback"/>
        <s v="The Mount, new play about Edith Wharton"/>
        <s v="Love Letters To My Children, directed by Charles J. Ouda"/>
        <s v="The Beautiful House"/>
        <s v="The Twilight Zone Play"/>
        <s v="On the Verge (Or, The Geography of Yearning) goes Steampunk!"/>
        <s v="'Patagonia' - by Robert George"/>
        <s v="The Not So Curious Incident of the Man in the Green Volvo"/>
        <s v="&quot;Vanya and Sonia and Masha and Spike&quot; by Christopher Durang"/>
        <s v="THIEF"/>
        <s v="The Impossible Adventures Of Supernova Jones"/>
        <s v="J. Lee Vocque's BASED ON ACTUAL EVENTS"/>
        <s v="CYRIL THE SQUIRREL a magical children's theatre tour"/>
        <s v="Pushers"/>
        <s v="Foolish Mortals present Shakespeare's Twelfth Night"/>
        <s v="Upstart Crows of Santa Fe Stage Weapons"/>
        <s v="Uncalled For Presents: Playday Mayday in Toronto!"/>
        <s v="SHE! Is History!"/>
        <s v="Crooked Tree Theatre Presents Family Duels"/>
        <s v="Spotlight Youth Theater Production of Wizard"/>
        <s v="Venus in Fur, Los Angeles."/>
        <s v="Publicity for &quot;When Yellow Were the Stars on Earth&quot;"/>
        <s v="An Evening of Original One Acts"/>
        <s v="She Kills Monsters"/>
        <s v="Different is Dangerous"/>
        <s v="Dandelion Theatre: 'Body Awareness' by Annie Baker"/>
        <s v="King Sisyphus"/>
        <s v="Be Prepared"/>
        <s v="Score"/>
        <s v="REBATEnsemble Presents: ICONS - The Martin Show"/>
        <s v="PCSF's Biannual 24-Hour Play Festival"/>
        <s v="Measure for Measure"/>
        <s v="Civil Rogues"/>
        <s v="Georgia - the full cast production"/>
        <s v="FIX THE FITZ"/>
        <s v="Old Trunk - Edinburgh 2014"/>
        <s v="The Faculty Lounge"/>
        <s v="Macbeth in the Basement"/>
        <s v="An Evening with Sarah Pettyfer"/>
        <s v="Might As Well Live: Dorothy Parker Does Hollywood Fringe"/>
        <s v="Jericho Creek"/>
        <s v="Gorilla Theater Productions Presents: Phase 3"/>
        <s v="&quot;Oh, the Humanity&quot; at the Tabard Theatre this September"/>
        <s v="2016 Next Stage Residents Class Presents: When She Had Wings"/>
        <s v="William Shakespeare's The Tempest"/>
        <s v="The Man from Willow's Brook, a new play by Kevin Kordis"/>
        <s v="Not Your Garden Variety Theater"/>
        <s v="Special in a Bad Way"/>
        <s v="The Village - one woman show"/>
        <s v="Resurrecting LIZZIE BORDEN LIVE"/>
        <s v="Send SACKERSON to SD Fringe"/>
        <s v="Mamahood: turn and face the strange"/>
        <s v="Fefu and Her Friends"/>
        <s v="The Glass Menagerie: Independent Student-Run Production"/>
        <s v="Pig by Alex Oates (London Run)"/>
        <s v="Dickhead"/>
        <s v="Tarantella"/>
        <s v="Sterling Lion Theater Company"/>
        <s v="Second Act: The Four Disgracers"/>
        <s v="&quot;The Secret&quot; Goes to NYC International Fringe Festival"/>
        <s v="The Chameleon Fools Theatre Troupe Project"/>
        <s v="Roll The Dice Theatre Company"/>
        <s v="PL@Y, an all-original fusion of comedy, rock, and dance"/>
        <s v="Shakespeare in the Park: Much Ado About Nothing"/>
        <s v="Silent Planet"/>
        <s v="With My Eyes Wide Open"/>
        <s v="Send Truth AND Consequences To TNT's 2014 Youth Conference"/>
        <s v="In the Hours Before the Bars Open, a play by Nate HarpÃ©l"/>
        <s v="Twelfth Night by William Shakespeare"/>
        <s v="The March of the Bonus Army"/>
        <s v="A Bright Room Called Day by Tony Kushner"/>
        <s v="BEASTS OF BAVERLY GROVE"/>
        <s v="Bookstory"/>
        <s v="Protocols"/>
        <s v="As the Naked Lead the Blind (Play)"/>
        <s v="'Over the Top: The true-life tale of Dorothy Lawrence'"/>
        <s v="Magnificence"/>
        <s v="Sweet, Sweet Spirit"/>
        <s v="Talk to Me Like The Rain and Let Me Listen"/>
        <s v="Human, Kind Theater Project"/>
        <s v="Darryl Reuben Hall's THE DINNER Nat'l Premiere in NY Fest!"/>
        <s v="World premiere of BIRTHDAY SUIT at the Old Red Lion"/>
        <s v="Face Off Theatre Company Inaugural Season 2015-2016"/>
        <s v="Far From Fiction"/>
        <s v="The Reinvention of Lily Johnson"/>
        <s v="&quot;I Will Speak For Myself&quot;"/>
        <s v="Young Philosophers Theater Company Winter Productions"/>
        <s v="Night of Ashes"/>
        <s v="Twelve Angry Women"/>
        <s v="Paria Exchange at Dave's Leicester Comedy Festival"/>
        <s v="The Untold Tales of the Brothers Grimm"/>
        <s v="'Mooring' - Vocal Point Theatre Project"/>
        <s v="Chokehold"/>
        <s v="The Silence at the Song's End"/>
        <s v="Twelfth Night or What You Will"/>
        <s v="Gifts of War"/>
        <s v="&quot;CIRQUE CAPRICIEUX, the greatest one woman show on earth&quot;"/>
        <s v="Gruoch, or Lady Macbeth"/>
        <s v="Shakespeare!! To fund or not to fund, that is the Question?"/>
        <s v="2015 Philadelphia Premier: Bonhoeffer's Cost"/>
        <s v="Tommy and Me by Ray Didinger - Theatre Exile"/>
        <s v="THE UNDERSTUDY @ WORKING STAGE"/>
        <s v="The Munitionettes"/>
        <s v="MOONFACE"/>
        <s v="2014 UASPA Theatre Showcase"/>
        <s v="Lock&amp;Key Theatre present 'Timon of Athens'"/>
        <s v="Coming Home"/>
        <s v="MASKS: Off-Broadway Debut"/>
        <s v="Free Theatre for Kids: Baby Living Room"/>
        <s v="Immortal"/>
        <s v="Good Bread Alley"/>
        <s v="SPILL - A verbatim show about sex"/>
        <s v="Let's Launch Disco Turtle Productions"/>
        <s v="Book Club: A Comedy"/>
        <s v="How You Kiss Me... at FringeNYC 2015"/>
        <s v="ThreeWay - A new play about dating and relationships."/>
        <s v="A History, w Nowell Edmurnds at the Edinburgh Fringe!"/>
        <s v="The Pillowman Aberdeen"/>
        <s v="The Honeymoon is Over - An Original Play by Zakry Fin"/>
        <s v="VANITY BITES BACK by Helen Duff"/>
        <s v="Back To Blackbrick- A new play with live music"/>
        <s v="The Fairy Tale: A Little Daylight"/>
        <s v="Green Light Productions produces theatre created by women"/>
        <s v="The Lower Depths"/>
        <s v="Cans at Theatre503"/>
        <s v="Monster"/>
        <s v="Licensed To Ill"/>
        <s v="Galli Theater Fresh Start Fundraiser"/>
        <s v="AnaiÌˆs Nin Goes to Hell"/>
        <s v="Vote for Next Season's Shows!"/>
        <s v="The Laramie Project in Utah County"/>
        <s v="Home"/>
        <s v="fEast Theatre presents &quot;Winter '53&quot;, a new play by Rob John"/>
        <s v="Annabel Lost"/>
        <s v="Get FREAK to the Edinburgh Fringe"/>
        <s v="REALLY REALLY"/>
        <s v="The Tragedy of Mario and Juliet"/>
        <s v="Pramkicker - Edinburgh and Beyond"/>
        <s v="The Lost Boy (a play)"/>
        <s v="Actors &amp; Musicians who are Blind or Autistic"/>
        <s v="Blue Stockings @ The Cockpit Theatre"/>
        <s v="MENTAL Play short-tour 2015!"/>
        <s v="God is a Woman (The Untitled Mitchell Buckley Project)"/>
        <s v="The Glasshouse"/>
        <s v="The Boy at the Edge of Everything NEXT STAGE RESIDENT SHOW"/>
        <s v="boom- a play by Peter Sinn Nachtrieb"/>
        <s v="&quot;Lucy &amp; Vincente&quot; A New Play about Lucille Ball"/>
        <s v="HEDDA"/>
        <s v="The Flu Season"/>
        <s v="SHADFLY - NEW PLAY AT THE ARTS PROJECT"/>
        <s v="Akvavit Theatre presents NOTHING OF ME by Arne Lygre"/>
        <s v="Cinderella"/>
        <s v="Promised Land"/>
        <s v="Pariah"/>
        <s v="Pink Confetti at The Courtyard Theatre, Hoxton"/>
        <s v="Red Lion Theatre Presents Shakespeare's Macbeth"/>
        <s v="Thank You For Waiting"/>
        <s v="Suddenly Split &amp; Swiping Over"/>
        <s v="Amateur production of The Blue Room by David Hare"/>
        <s v="Critical Ambition - BLINK by Phil Porter"/>
        <s v="E15 at The Pleasance and CPT"/>
        <s v="Petrification"/>
        <s v="KHOJALY - Giving a voice to refugees across the world"/>
        <s v="The Florence Company presents 'America'"/>
        <s v="Xavier Project: Leftovers"/>
        <s v="Welcome Back To Harlem: A Hellfighter's Story"/>
        <s v="HIS NAME IS ARTHUR HOLMBERG"/>
        <s v="See Bob Run by Daniel MacIvor"/>
        <s v="Taming of the Shrew - New Wimbledon Theatre"/>
        <s v="One Good Night by Aisling Caffrey"/>
        <s v="Checkpoint 22"/>
        <s v="VST presents Sincerity Forever"/>
        <s v="The Irish play MISTERMAN by Enda Walsh, heads to Boulder"/>
        <s v="EverScape"/>
        <s v="Shakespeare's Pericles, Prince of Tyre"/>
        <s v="Since I've Been Here"/>
        <s v="&quot;The Next Event&quot;"/>
        <s v="Village Pub Theatre- FRINGE 2015"/>
        <s v="These are your lives."/>
        <s v="One Shot Theatre Company"/>
        <s v="Blast From the Past"/>
        <s v="Capricorn Horn- Entertainment for the World's Finest Gents"/>
        <s v="Jeremy Kyle- The Opera"/>
        <s v="Evo: An Original Rock Opera"/>
        <s v="Some Enchanted Evening UK TOUR"/>
        <s v="SMOKEY AND THE BANDIT: THE MUSICAL"/>
        <s v="Alice - A New Musical"/>
        <s v="Mary's Son"/>
        <s v="The Brother's of B-Block"/>
        <s v="The Ballad of Downtown Jake"/>
        <s v="Project Hedwig and the Angry Inch"/>
        <s v="POE!"/>
        <s v="Spring Awakening Presented by Catoctin Mountain Players"/>
        <s v="THE PRYOR EMPIRE: A RICHARD PRYOR TRIBUTE"/>
        <s v="My own musical"/>
        <s v="Puberty: The Musical"/>
        <s v="SHS presents Rodgers and Hammerstein's Cinderella"/>
        <s v="If the Shoe Fits"/>
        <s v="Our Sacred Honor"/>
        <s v="Zachariah Sheldon: A musical to chill your blood"/>
        <s v="Moth Theater Lives"/>
        <s v="Honest Aesop's Fables - Tall tales for short people"/>
        <s v="Weald at The Finborough Theatre"/>
        <s v="Staged Reading of &quot;The Rise and Fall of Little Voice&quot;"/>
        <s v="ALLIE"/>
        <s v="Funding for 'Cooked' a dark comedy by Christopher Adams"/>
        <s v="The Tumbleweed Zephyr"/>
        <s v="AG Theater RÃ¤mibÃ¼hl Projekt 2017"/>
        <s v="Teaterforestilling: Shakespeare patchwork"/>
        <s v="Mr. Marmalade"/>
        <s v="Reality of Love Remix (Love in Disguise)"/>
        <s v="ThÃ©rÃ¨se Raquin at The Courtyard Theatre"/>
        <s v="AENY's Production of An Invisible Piece of this World"/>
        <s v="Searching for Tookoolito. An Inuk Woman's Arctic Expedition."/>
        <s v="IHDC's 2017 Pantomime - Jack and the Beanstalk"/>
        <s v="Cubs: an Original Work"/>
        <s v="Napoleon in Scotland / NapolÃ©on en Ecosse"/>
        <s v="Israel LÃ³pez @ Ojai Playwrights Conference"/>
        <s v="The Stolen Inches, Edinburgh 2015"/>
        <s v="Lemming Theatrical's Smell of the Kill"/>
        <s v="Prowl Theatre Company"/>
        <s v="Royal Holloway's Drama Society Presents 'Posh'"/>
        <s v="Kylie for President"/>
        <s v="The Bombing of the Grand Hotel. A compelling new play"/>
        <s v="CHILD Z"/>
        <s v="FAUST.hier und jetzt"/>
        <s v="Memoir of a Forgotten Past"/>
        <s v="The Black and White Theatre Company Inc."/>
        <s v="Goldfish Memory Productions"/>
        <s v="Some big Some bang"/>
        <s v="DOG SEES GOD: Confessions of a Teenage Blockhead"/>
        <s v="Loading Dock Theatre Presents: The Dudleys! A Family Game"/>
        <s v="&quot;So Amazing&quot; produced at the Kraine Theater NYC"/>
        <s v="&quot;Unexpectedly Expecting&quot; - A One-Woman Show"/>
        <s v="A Krumpus Story - World Premiere"/>
        <s v="Cassiopeia"/>
        <s v="Two Noble Kinsmen: Fire &amp; Shadows"/>
        <s v="Dog sees God by Bert V. Royal @ FSU"/>
        <s v="death (and straight boys)"/>
        <s v="The Tulip Tree 2014"/>
        <s v="Random Us"/>
        <s v="We Rise"/>
        <s v="Most Dangerous Man in America (WEB DuBois) by Amiri  Baraka"/>
        <s v="An Evening With Durang"/>
        <s v="Jason (Georgia on My Mind)"/>
        <s v="Three Christs - Presented at Dixon Place"/>
        <s v="The History Boys at USC"/>
        <s v="&quot;Lifted&quot; - The Theatre Shed's 10 Year Anniversary Show"/>
        <s v="Sid the tour 2016"/>
        <s v="CORIOLANUS | THE NORMAL HEART @ The Lab Theater"/>
        <s v="Tell Me That You Love Me"/>
        <s v="Generations (Senior Project)"/>
        <s v="Dog Show"/>
        <s v="SANKARA"/>
        <s v="REBATEnsemble Presents: &quot;The Tempest&quot; by William Shakespeare"/>
        <s v="Constellations by Nick Payne at the Nottingham New Theatre"/>
        <s v="Pennywinkle: A New Chicago Comedy"/>
        <s v="The Drama Factory presents : The Magic Flute"/>
        <s v="A KC Fringe World Premiere: DESPERATE ACTS"/>
        <s v="Much Ado About Nothing"/>
        <s v="The Ruby Darlings Show"/>
        <s v="&quot;Loving Alanis&quot; Rocky Mountain Regional Premier"/>
        <s v="The Youth Shakespeare Project 2014"/>
        <s v="IT'S JUST MY LIFE"/>
        <s v="Bring Matt Fotis's Nights on the Couch to NYC!"/>
        <s v="Expedition (to NYC)"/>
        <s v="The Inspectors Call"/>
        <s v="Sylvia (a benefit show)"/>
        <s v="Told Look Younger at Jermyn Street Theatre"/>
        <s v="PUNK ROCK"/>
        <s v="Corium"/>
        <s v="Lakotas and the American Theatre"/>
        <s v="MamaÃ­ Kickstarts its 2015 Season: Chekhov, Williams &amp; more!"/>
        <s v="PSYCHOC une comÃ©die libertine de Bernard Granger"/>
        <s v="Beauty and the Beast"/>
        <s v="Send 'Bin Laden: The One Man Show' to Hollywood!"/>
        <s v="Mine by Polly Teale A Paper Parachutes Production"/>
        <s v="Howard's End 3.0"/>
        <s v="Star-Spangled Sitcoms: Huzzah &amp; John Adams"/>
        <s v="Bare Bones Shakespeare 2015-16 Season"/>
        <s v="Picasso at The Lapin Agile, a play by Steve Martin"/>
        <s v="Mark Twain is Hell for the Company - Original Play"/>
        <s v="The Rabbit on the Moon"/>
        <s v="Elektra Bekent - Afstudeervoorstelling"/>
        <s v="laughter in the hood"/>
        <s v="Shakespeare in Sarajevo"/>
        <s v="Women Beware Women"/>
        <s v="Hot Dogs a new play by Suhayla El-Bushra"/>
        <s v="'GULF' - a new play by PIVOT THEATRE"/>
        <s v="Verge of Strife - The life and poetry of Rupert Brooke"/>
        <s v="dasGROUP Theatre: Savage in Limbo"/>
        <s v="Open House Theater"/>
        <s v="The Jennings Family Reunion"/>
        <s v="Down the Mississippi"/>
        <s v="The Game's Afoot - Spotlight"/>
        <s v="Tyke Theatre Web Show"/>
        <s v="Stage Play Production - &quot;I Love You to Death&quot;"/>
        <s v="Counting Stars"/>
        <s v="CAUCUS! THE MUSICAL"/>
        <s v="Dante's Capstone Project: Who am I?"/>
        <s v="Stars on Stage, Kids be Heard!"/>
        <s v="GGC Productions 2016"/>
        <s v="POP! Community Cabaret Presents..."/>
        <s v="Wagner in English"/>
        <s v="Little Shop of Horrors"/>
        <s v="Retro Rhapsody"/>
        <s v="the purple light theatre company's Into the Woods"/>
        <s v="Anti-Bullying Musicalâ€¦ &quot;It's Easy!&quot;"/>
        <s v="Luigi's Ladies"/>
        <s v="Pared Down Productions"/>
        <s v="Song of the Sea"/>
        <s v="MARSHA - a girl who does bad things"/>
        <s v="iolite the musical"/>
        <s v="[title of show] â€” The Chicago Storefront Premiere"/>
        <s v="Agape Performing Arts Company, a Ministry of OLG"/>
        <s v="Before and After"/>
        <s v="Held Momentarily The Musical Takes FringeNYC"/>
        <s v="Accidental Artists Lab"/>
        <s v="Unexpected Stage's Dani Girl, A New Musical"/>
        <s v="The Last Five Years Distinction Project"/>
        <s v="The White Feather: a new musical"/>
        <s v="COME OUT SWINGIN'!"/>
        <s v="Make &quot;Tonya and Nancy&quot; a Rock Opera!"/>
        <s v="Dundee: A Hip-Hopera"/>
        <s v="Mabel Moon Goes to Earth!"/>
        <s v="TRAVIS KENT : MY FIRST TIME live and unprotected at 54 BELOW"/>
        <s v="Peter Pan is out of pixie dust &amp; can't fly without your help"/>
        <s v="The Musical Adventure of Mimi and the Ghosts"/>
        <s v="Give a Puppet a Hand"/>
        <s v="&quot;The Last Adam&quot; A New Musical, NYC reading"/>
        <s v="Melissa Youth OnSTAGE Season 5. Act Like you Mean it!"/>
        <s v="I GOT FIRED - Keith and Jenny are back!"/>
        <s v="No Horizon - The forgotten story, told in a unique musical."/>
        <s v="Help DORO &amp; DIEGA find their way to the Orlando FRINGE 2016"/>
        <s v="Whitehall Theatre Presents: Little Shop of Horrors"/>
        <s v="Send &quot;Pawn&quot; to Edinburgh!"/>
        <s v="Puberty the Musical: Original Cast Recording"/>
        <s v="Happiest Show On Earth Production Sponsor"/>
        <s v="WHAT'S A NICE JEWISH GIRL DOING IN A PLACE LIKE THIS?"/>
        <s v="Austen a New Musical Play"/>
        <s v="Funding a Performing Arts Theatre for Children and Adults"/>
        <s v="Spin! at The Cumming Playhouse"/>
        <s v="BorikÃ©n: The Show"/>
        <s v="Carolyn German Songbook &quot;Go From Here&quot; Sheet Music &amp; Concert"/>
        <s v="Jack and the Beanstalk, The Family Pantomime December 2015"/>
        <s v="Duodeca"/>
        <s v="A Staged Reading of &quot;CALL ME TANIA&quot;"/>
        <s v="FACING EAST: New LGBT Musical Eyes London Concert"/>
        <s v="&quot;Final Day,&quot; A Dramatic Musical Play (Broadway,Theater, NYC)"/>
        <s v="A Story Once Told"/>
        <s v="Be The Change ~ The Children's Campaign"/>
        <s v="The Imaginary A Musical"/>
        <s v="The Lost Play of William Shakespeare"/>
        <s v="Benjamin Button the Musical Concept Album"/>
        <s v="Spring Awakening: The Hit Coming-of-Age Rock Musical"/>
        <s v="&quot;Sounds By The River&quot; ( Original Musical)"/>
        <s v="The Rhythm of Revolution - Charity Musical Production"/>
        <s v="&quot;In the Heights&quot; at The University of Michigan"/>
        <s v="Time at the Bar! The road to Edinburgh"/>
        <s v="15% of The Seagull Flies to Edinburgh"/>
        <s v="Romeo &amp; Juliet"/>
        <s v="The Merchant of Venice"/>
        <s v="Save &quot;The Stage Door&quot;"/>
        <s v="SUCKIN INJUN"/>
        <s v="Eyes Shut. Door Open - A New Play by Cassie M. Seinuk"/>
        <s v="The Canterbury Shakespeare Festival - first season"/>
        <s v="AFTER LIFE: Minnesota Fringe Festival 2014"/>
        <s v="TWIST: adapted from the novel Oliver Twist"/>
        <s v="The AOA Presents: The Maiden of Orleans"/>
        <s v="A Kansas City Fringe Festival premiere: &quot;The Art is a Lie&quot;"/>
        <s v="TUSENTACK THEATRE"/>
        <s v="Brooklyn Quartet, directed by reg e gaines. Spring of 2016"/>
        <s v="Geschichten sollen leben"/>
        <s v="FEED"/>
        <s v="Count Your Blessings - A Verbatim Performance"/>
        <s v="Help keep girls in school in Burkina Faso"/>
        <s v="DAY OF THE DOG by Blue Sparrow Theatre Company"/>
        <s v="BROKEN BISCUITS EDINBURGH"/>
        <s v="A Few Brave Men: The Chosen Few"/>
        <s v="Returning Home."/>
        <s v="Run Away"/>
        <s v="Adopt a School for Shared Shakes Artists in the Schools"/>
        <s v="SBYET 2016 Hairspray at the Lobero Theatre!"/>
        <s v="Shakespeare is Boffo! Teachers' Edition"/>
        <s v="Better to Have Loved...?"/>
        <s v="Support new theatre piece IT DOESN'T MATTER"/>
        <s v="Home (The Place Where My Stuff Resides)"/>
        <s v="Farcical Elements Presents Boeing-Boeing"/>
        <s v="BlodsbrÃ¶llop pÃ¥ Fredriksdal / Blood Wedding at Fredriksdal"/>
        <s v="El Campanario: A place to &quot;rest&quot; in times of war..."/>
        <s v="Tonight I'll be April"/>
        <s v="&quot;If They Come Back&quot;"/>
        <s v="Shakespeare's The Tempest: In-The-Round"/>
        <s v="Vengeance Can Wait"/>
        <s v="Get &quot;Walken in His Shoes&quot; to Capital Fringe Festival in DC!"/>
        <s v="Marilyn Madness &amp; Me"/>
        <s v="My Insane Shakespeare"/>
        <s v="Madame X"/>
        <s v="'LETTERS FROM WAR' Losing loved ones to Alzheimer's Disease"/>
        <s v="Auf geht's beim Schichtl"/>
        <s v="The Vagina Monologues 2015"/>
        <s v="Waving Goodbye"/>
        <s v="Rob Base Presents Unequally Yoked The Stage Play"/>
        <s v="The Original Laughter Therapist"/>
        <s v="The Case Of Soghomon Tehlirian"/>
        <s v="The Happy Family and Devoted Dreams new theater plays NYC"/>
        <s v="&quot;Trouble at the Gate&quot; play"/>
        <s v="I support Molding Heartz"/>
        <s v="Hamlet by CattyWhamPuss (with non-traditional casting)"/>
        <s v="What Dreams Were Made Of"/>
        <s v="Tennessee Williams' ONE ARM @ Minnesota Fringe"/>
        <s v="READY OR NOT HERE I COME"/>
        <s v="The Container Play"/>
        <s v="Umma Yemaya"/>
        <s v="Grammar Land Performances"/>
        <s v="Fellatia's-Fantastic-Fun-Time-Show"/>
        <s v="a feminine ending, brought to you by the East End Theatre Co"/>
        <s v="RUSSIAN PLAY &quot;HOW TO BE BRAVE&quot;"/>
        <s v="1000 words (Canceled)"/>
        <s v="The Masturbation Musical (Canceled)"/>
        <s v="MARTIN, LOVE, SEX &amp; RHYTHM The Musical Performance"/>
        <s v="Pocket Monsters: A Musical Parody (Canceled)"/>
        <s v="Shining Star Players (Canceled)"/>
        <s v="Dream Big, Work Hard Character Development Show Tour"/>
        <s v="HEAL event - Selfless Acts of Love - Musical Extravaganza"/>
        <s v="&quot;Sweeney Todd&quot; - NÃ¸rrebro Musicalteater (Canceled)"/>
        <s v="Drinking with Angelika - Marlowe Studio Canterbury May 2016"/>
        <s v="Does NY Heart Me? The Musical (Canceled)"/>
        <s v="Boys In The Arts Scholarship Program (Canceled)"/>
        <s v="Theatre 'Portable' Royal (Canceled)"/>
        <s v="Thoroughly Modern Millie (Canceled)"/>
        <s v="My Real Mother's Name is... (Canceled)"/>
        <s v="Mephistopheles by R. Garth &amp; The S.O.L. (Canceled)"/>
        <s v="CAGED - A New Musical (Canceled)"/>
        <s v="Alive Portrait Of Christ in Pembroke Township, IL (Canceled)"/>
        <s v="THE SESSIONS - The Beatles at Abbey Road Studios (Canceled)"/>
        <s v="a (Canceled)"/>
        <s v="SUPER!: An Original Musical (KC Fringe 2015) (Canceled)"/>
        <s v="Popinjay Productions' The Odyssey"/>
        <s v="Sherri's Playhouse Present's A Heavenly Hand!"/>
        <s v="Something Wicked This Way Comes"/>
        <s v="Out of the Box: A Mime Story"/>
        <s v="The Sea Horse, presented by Different Stages"/>
        <s v="MY PRIVATE REVOLUTION"/>
        <s v="MADE-UP: A Sitcom Theater Special"/>
        <s v="Vestige"/>
        <s v="Yorick and Company"/>
        <s v="Terry Pratchett's Wyrd Sisters at Paeroa Little Theatre"/>
        <s v="The Return of The Walthamstow Mysteries"/>
        <s v="RAIN | a theatrical production of life-changing proportions"/>
        <s v="HUB Theatre Group presents John Logan's RED"/>
        <s v="De Lewe: A Youth Movement(Traveling Show)"/>
        <s v="Over Here Theatre/Scotchbonnet present: Love, Sex and Apps"/>
        <s v="Know Thy Law"/>
        <s v="Black America from Prophets to Pimps"/>
        <s v="Antonym Theatre - &quot;STAIRCASES&quot;"/>
        <s v="First Draft Theatre"/>
        <s v="Burqa&amp;Rifle: A Drama: Two Women, Two Cultues, Two Histories"/>
        <s v="Unconscious Subconscious"/>
        <s v="Woman2Woman"/>
        <s v="&quot;SHERLOCK HOLMES AND THE SCARLET AVENGER&quot;"/>
        <s v="Ministers of Grace"/>
        <s v="JoLee Productions"/>
        <s v="The Great Gatsby at All-of-us Express Children's Theatre"/>
        <s v="Support Catalan Drama: Skin in Flames, by Guillem Clua"/>
        <s v="Hardcross"/>
        <s v="Final exam"/>
        <s v="Romeo and Juliet by Cry of Curs"/>
        <s v="The Singing Teacher"/>
        <s v="After The Blue"/>
        <s v="'SCARAMOUCHE JONES'' by Justin Butcher"/>
        <s v="Shakespeare's R&amp;J - Chapel Lane Theatre Company"/>
        <s v="Truth, Dare, Promise to be Faithful Stage Play"/>
        <s v="Mrs Roosevelt Flies to London UK tour"/>
        <s v="THE MAGIC OF LAUGHTER WITH REGGIE RICE'S #TEAMDREAMERS"/>
        <s v="Help Save High School Theater"/>
        <s v="Caryl Churchill's 'Top Girls' - NSW HSC Text"/>
        <s v="'Journey's End' Tour of Dorset commemorating WW1"/>
        <s v="CHARM by Philip Dawkins"/>
        <s v="Comedy Of Errors: Antioch Community High School"/>
        <s v="Foundry Theatre Brisbane"/>
        <s v="Still I Weep"/>
        <s v="Improv Patrol &quot;The Gift of Your Story is Our Script&quot;"/>
        <s v="Three for 5: A King's Story"/>
        <s v="&quot;A Measure of Normalcy&quot;"/>
        <s v="Mr Mineshaft - A Play about Julius Eastman"/>
        <s v="End Breast Cancer"/>
        <s v="Fever - a workshop production"/>
        <s v="Broken Alley â€”Â Year 3"/>
        <s v="'Potter.' Funding 2015"/>
        <s v="Attraction"/>
        <s v="TWO for the PRICE OF ONE THEATRE"/>
        <s v="Epic Proportions"/>
        <s v="Alexandra Petri's &quot;The Scrum&quot;  - Field Trip Theatre"/>
        <s v="Shakespeare Shortened School Plays"/>
        <s v="Camp Curtain Call: Star Wars (A Parody)"/>
        <s v="DR. Mecurio's Mythical Marvels &amp; Beastiry"/>
        <s v="Tell'em I'm Gonna Make It"/>
        <s v="The Barbican Photography Trip 2015"/>
        <s v="Various Unfortunate Deaths of Tâ€™Abbott and Rue Doch Juniors"/>
        <s v="The Great Elephant Repertory Company"/>
        <s v="&quot;The Divide&quot; A Great New Play To Tour the USA"/>
        <s v="ThÃ©Ã¢tre Polichinelle Show &quot;Clown-Ballet&quot;"/>
        <s v="A Time Pirate's Love"/>
        <s v="City of Joy"/>
        <s v="FHE High School Presents: Snow Queen and Once On This Island"/>
        <s v="The Woman in Me"/>
        <s v="Yada.Yada.Yada. An Unauthorized Seinfeld Event. 9 in 90"/>
        <s v="Shakespeare with Noodles:  Henry IV"/>
        <s v="Central Coast Theatre Community Website - Plays &amp; Auditions"/>
        <s v="In The Time of New York"/>
        <s v="New Edinburgh play"/>
        <s v="The Story of the 1914 Christmas Truce is coming to America"/>
        <s v="Une minute de silence"/>
        <s v="MAMA'Z BA-B: The StagePlay"/>
        <s v="Fringe Fest: Take Comfort in Falling Forever"/>
        <s v="Moroccan National Debate Team"/>
        <s v="Backdrops for Maplewood Barn Theatre Summer 2017 Production"/>
        <s v="Scarlet Letters (a play with songs)"/>
        <s v="Ghost Pirate Cruise on the Hudson Sept. 3rd"/>
        <s v="GCU Follow Your Dreams Production"/>
        <s v="The Sentinel &amp; The Showman"/>
        <s v="Valkyrie Theatre Company"/>
        <s v="Staged Right Theatre First Season Campaign"/>
        <s v="The Taming of the Shrew"/>
        <s v="Moon Over Mangroves"/>
        <s v="R.U.R. at New Muses Theatre Company"/>
        <s v="Tales of a Dragon KNIGHT"/>
        <s v="For Colored Girl Play Production"/>
        <s v="What a Gay Play - back, bigger and longer"/>
        <s v="Romeo and Juliet: A Mesh-n-Groove Production"/>
        <s v="Flush - David Dipper - Break Point Theatre"/>
        <s v="A Season of Love and Music (Spring 2014)"/>
        <s v="Fantastic Mr Fox - Novus Theatre"/>
        <s v="A Facelift for the Facade--Spring Garden Mill, Newtown, PA"/>
        <s v="Hippolytos - Polish Tour"/>
        <s v="Write Now 5"/>
        <s v="Folk-Tales: What Stories Do Your Folks Tell?"/>
        <s v="A Gentleman, A Lady and A Thug"/>
        <s v="&quot;The Day That Shakespeare Died&quot; - The book and the play."/>
        <s v="NTACTheatre - North Texas Actor's Collaborative Theatre"/>
        <s v="Tearing Down Cabrini-Green, a dynamic social commentary."/>
        <s v="Invincible Diamonds: A Survivor's Guide"/>
        <s v="Poles Apart - A Play in 2 Acts"/>
        <s v="Headaches - a play exploring the topic of mental health"/>
        <s v="Anansi the Spider - An African Folktale"/>
        <s v="'Working Play Title'"/>
        <s v="Forsaken Angels-A New Play"/>
        <s v="The Sins of Seven Tables at the Edinburgh Fringe Festival"/>
        <s v="The Escorts"/>
        <s v="Help Launch LZA Theatre! The Eisteddfod + A Woman Alone"/>
        <s v="Terry Pratchett's Wyrd Sisters"/>
        <s v="MAMA BA-B: The Stage Play"/>
        <s v="South Florida Tours"/>
        <s v="Bringing more Art to the Community"/>
        <s v="&quot;The Norwegians&quot; Midwestern Tour"/>
        <s v="Lovers and Other Strangers at The Cockpit"/>
        <s v="A play by Gabriel Kemlo about lost ideals, and new starts"/>
        <s v="The Connection Play 2014"/>
        <s v="Just Bryan, a radio drama"/>
        <s v="The Butterfly Catcher"/>
        <s v="Harriet Tubman Woman Of Faith"/>
        <s v="Ministry theater"/>
        <s v="Shakespeare In The Park"/>
        <s v="MENTAL Play"/>
        <s v="The Rights (and Wrongs) of Mary Wollstonecraft"/>
        <s v="Time Please Fringe"/>
        <s v="We Don't Play Fight"/>
        <s v="Those That Fly"/>
        <s v="Angels in Houston"/>
        <s v="The Merchant of Venice as Shakespeare Heard It"/>
        <s v="Forgive &amp; Forget"/>
        <s v="Super Date, The Dating Game Show for Superheroes"/>
        <s v="Financement et aide Ã  la crÃ©ation"/>
        <s v="Speak to my Soul: A Montage of Voices"/>
        <s v="Lincoln High School presents: Little Shop of Horrors"/>
        <s v="The Last King of the I.D.A. (Minnesota Fringe)"/>
        <s v="Next 2 the Stage"/>
        <s v="The Martin and Lewis Tribute Show"/>
        <s v="As You Like It in The Enchanted Forest Wildlife Sanctuary"/>
        <s v="The Modern Theater's 'Play It Forward' Fund"/>
        <s v="2020 Vision: a love story told over sixty years"/>
        <s v="Technical Design for Liberty Lake Community Theatre"/>
        <s v="The Lost Boy"/>
        <s v="3 Days In Savannah"/>
        <s v="The Pelican, by August Strindberg"/>
        <s v="Take the Vagina Monologues to Main Street in Lexington, NC!"/>
        <s v="Defiant Entertainment presents: The Park Bench"/>
        <s v="The Last Encore Musical"/>
        <s v="In the Land of Gold"/>
        <s v="Messages"/>
        <s v="Not making potato salad here!"/>
        <s v="Cielito Lindo (Pretty Little One)"/>
        <s v="The Hostages"/>
        <s v="Glenn Herman's EXPRESSIONS: The UnKnown"/>
        <s v="The Bridge That Brought Us Over: The History of Gospel Music"/>
        <s v="Speechless"/>
        <s v="The Hounds of Reservoir - A Shakesperian Heist film"/>
        <s v="Ø¢Ù…ÙŠÙ† (Amen)"/>
        <s v="Phantom of the Kun Opera"/>
        <s v="Throw Like A Girl"/>
        <s v="'Time at the Bar!' - Written and directed by Kieran Mellish"/>
        <s v="Truth is..&quot;Real Love Ain't Suppose to Hurt&quot;"/>
        <s v="'The Tempest' at the Minack Theatre Cornwall, July 2014"/>
        <s v="American Pride"/>
        <s v="HOWARD BARKER DOUBLE BILL - Arcola Theatre 2015"/>
        <s v="Secret of Shahrazad (World Premier)"/>
        <s v="The Million Dollar Shot"/>
        <s v="Good Evening, I'm Robert Service"/>
        <s v="PRODUCE the Stage Play SKYLAR'S SYNDROME by Gavin Kayner"/>
        <s v="Motorcycle MacBeth...NOT your grandmother's Shakespeare!"/>
        <s v="Whisper Me Happy Ever After (WMHEA)"/>
        <s v="Help us make &quot;The Odd Couple&quot; a show to remember."/>
        <s v="A Midsummer's Night's Dream"/>
        <s v="Divine Connection Performing Arts Leadership Program"/>
        <s v="Help Shakespeare Troupe accept invite to perform in UK!"/>
        <s v="Produce BELLE DAME SANS MERCI a stage play"/>
        <s v="The Pendulum Swings"/>
        <s v="Southern Utah University: V-Day 2015"/>
        <s v="ATEMPORAL"/>
        <s v="Oh! What a Lovely War - Salute the Centenary"/>
        <s v="OTHELLO, by William Shakespeare ( FUNDRAISER)"/>
        <s v="The Free Man - the story of Hurr"/>
        <s v="Julius Caesar - Which side will you choose?"/>
        <s v="The Walls of Jericho ( A Voice for Warrior Families)"/>
        <s v="Citrus Heights Theatre In The Heights"/>
        <s v="Theatre Memoire"/>
        <s v="Professor O'Hannigan's Time Machine (Student Directed)"/>
        <s v="Uncommonnotions"/>
        <s v="AU Theatre Wing (Pygmalion Sound and Lighting Fees)"/>
        <s v="Blazed Donuts: An Orginial One Act"/>
        <s v="Defendant Maurice Chevalier"/>
        <s v="WANTS (We Are Not The Same)"/>
        <s v="Age of Valor: Heritage - The Audio Drama"/>
        <s v="Carpe Diem Theater Troupe"/>
        <s v="Stage Production &quot;The Nail Shop&quot;"/>
        <s v="Community Theatre Project-Children's Show (Arthur)"/>
        <s v="THE SNAIL: a comedy play at Hollywood Fringe Festival 2015"/>
        <s v="&quot; Sweet O'l Mama &quot; Theater Production"/>
        <s v="The 'Theater of Community' Tour"/>
        <s v="A CRY FOR HELP"/>
        <s v="The Grouch Who Couldn't Steal Christmas"/>
        <s v="Live at the Speakeasy with Ryan Anderson"/>
        <s v="LOPE ENAMORADO"/>
        <s v="Theatre for Life, Youth Theatre Company, Southampton UK"/>
        <s v="And There Was War! Major Theatre Production"/>
        <s v="Life is simple"/>
        <s v="L.U.N.A. Theatre Company produces &quot;Steel Magnolias&quot;"/>
        <s v="America is at the Mall: A Play in Three Acts"/>
        <s v="Meet The Claires - Valentine's Day Weekend Comedy Stage Play"/>
        <s v="4th Wall Theatre Project"/>
        <s v="Weather Men"/>
        <s v="PETER PAN - a new play by Ebony Rattle"/>
        <s v="Â¡LlÃ©vame!"/>
        <s v="David Facer, Paradox Magic"/>
        <s v="Sacrifice"/>
        <s v="The Black Woman's Attitude Stage Play"/>
        <s v="Jack the Lad"/>
        <s v="Take Tartuffe to Edinburgh Fringe Festival!"/>
        <s v="REBORN IN LOVE"/>
        <s v="A Great New Controversial Play - &quot;The Divide&quot;."/>
        <s v="The Toy Box by Anthony H. Wallace"/>
        <m/>
      </sharedItems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0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base="15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Year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x v="0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x v="0"/>
    <s v="television"/>
    <x v="0"/>
    <x v="0"/>
  </r>
  <r>
    <n v="1"/>
    <x v="1"/>
    <s v="A Hannibal TV Show Fan Convention and Art Collective"/>
    <n v="10275"/>
    <n v="14653"/>
    <x v="0"/>
    <s v="US"/>
    <s v="USD"/>
    <n v="1488464683"/>
    <n v="1485872683"/>
    <b v="0"/>
    <n v="79"/>
    <b v="1"/>
    <x v="0"/>
    <s v="television"/>
    <x v="1"/>
    <x v="1"/>
  </r>
  <r>
    <n v="2"/>
    <x v="2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x v="0"/>
    <s v="television"/>
    <x v="2"/>
    <x v="2"/>
  </r>
  <r>
    <n v="3"/>
    <x v="3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x v="0"/>
    <s v="television"/>
    <x v="3"/>
    <x v="3"/>
  </r>
  <r>
    <n v="4"/>
    <x v="4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x v="0"/>
    <s v="television"/>
    <x v="4"/>
    <x v="0"/>
  </r>
  <r>
    <n v="5"/>
    <x v="5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x v="0"/>
    <s v="television"/>
    <x v="5"/>
    <x v="2"/>
  </r>
  <r>
    <n v="6"/>
    <x v="6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x v="0"/>
    <s v="television"/>
    <x v="6"/>
    <x v="3"/>
  </r>
  <r>
    <n v="7"/>
    <x v="7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x v="0"/>
    <s v="television"/>
    <x v="7"/>
    <x v="2"/>
  </r>
  <r>
    <n v="8"/>
    <x v="8"/>
    <s v="Help us raise the funds to film our pilot episode!"/>
    <n v="3500"/>
    <n v="3501.52"/>
    <x v="0"/>
    <s v="US"/>
    <s v="USD"/>
    <n v="1460754000"/>
    <n v="1460155212"/>
    <b v="0"/>
    <n v="12"/>
    <b v="1"/>
    <x v="0"/>
    <s v="television"/>
    <x v="8"/>
    <x v="2"/>
  </r>
  <r>
    <n v="9"/>
    <x v="9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x v="0"/>
    <s v="television"/>
    <x v="9"/>
    <x v="2"/>
  </r>
  <r>
    <n v="10"/>
    <x v="10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x v="0"/>
    <s v="television"/>
    <x v="10"/>
    <x v="3"/>
  </r>
  <r>
    <n v="11"/>
    <x v="11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x v="0"/>
    <s v="television"/>
    <x v="11"/>
    <x v="2"/>
  </r>
  <r>
    <n v="12"/>
    <x v="12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x v="0"/>
    <s v="television"/>
    <x v="12"/>
    <x v="3"/>
  </r>
  <r>
    <n v="13"/>
    <x v="13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x v="0"/>
    <s v="television"/>
    <x v="13"/>
    <x v="2"/>
  </r>
  <r>
    <n v="14"/>
    <x v="14"/>
    <s v="A highly charged post apocalyptic sci fi series that pulls no punches!"/>
    <n v="6000"/>
    <n v="6056"/>
    <x v="0"/>
    <s v="AU"/>
    <s v="AUD"/>
    <n v="1405259940"/>
    <n v="1403051888"/>
    <b v="0"/>
    <n v="41"/>
    <b v="1"/>
    <x v="0"/>
    <s v="television"/>
    <x v="14"/>
    <x v="3"/>
  </r>
  <r>
    <n v="15"/>
    <x v="15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x v="0"/>
    <s v="television"/>
    <x v="15"/>
    <x v="0"/>
  </r>
  <r>
    <n v="16"/>
    <x v="16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x v="0"/>
    <s v="television"/>
    <x v="16"/>
    <x v="3"/>
  </r>
  <r>
    <n v="17"/>
    <x v="17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x v="0"/>
    <s v="television"/>
    <x v="17"/>
    <x v="3"/>
  </r>
  <r>
    <n v="18"/>
    <x v="18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x v="0"/>
    <s v="television"/>
    <x v="18"/>
    <x v="3"/>
  </r>
  <r>
    <n v="19"/>
    <x v="19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x v="0"/>
    <s v="television"/>
    <x v="19"/>
    <x v="0"/>
  </r>
  <r>
    <n v="20"/>
    <x v="20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x v="0"/>
    <s v="television"/>
    <x v="20"/>
    <x v="0"/>
  </r>
  <r>
    <n v="21"/>
    <x v="21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x v="0"/>
    <s v="television"/>
    <x v="21"/>
    <x v="3"/>
  </r>
  <r>
    <n v="22"/>
    <x v="22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x v="0"/>
    <s v="television"/>
    <x v="22"/>
    <x v="3"/>
  </r>
  <r>
    <n v="23"/>
    <x v="23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x v="0"/>
    <s v="television"/>
    <x v="23"/>
    <x v="0"/>
  </r>
  <r>
    <n v="24"/>
    <x v="24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x v="0"/>
    <s v="television"/>
    <x v="24"/>
    <x v="0"/>
  </r>
  <r>
    <n v="25"/>
    <x v="25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x v="0"/>
    <s v="television"/>
    <x v="25"/>
    <x v="0"/>
  </r>
  <r>
    <n v="26"/>
    <x v="26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x v="0"/>
    <s v="television"/>
    <x v="26"/>
    <x v="3"/>
  </r>
  <r>
    <n v="27"/>
    <x v="27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x v="0"/>
    <s v="television"/>
    <x v="27"/>
    <x v="3"/>
  </r>
  <r>
    <n v="28"/>
    <x v="28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x v="0"/>
    <s v="television"/>
    <x v="28"/>
    <x v="0"/>
  </r>
  <r>
    <n v="29"/>
    <x v="29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x v="0"/>
    <s v="television"/>
    <x v="29"/>
    <x v="3"/>
  </r>
  <r>
    <n v="30"/>
    <x v="30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x v="0"/>
    <s v="television"/>
    <x v="30"/>
    <x v="3"/>
  </r>
  <r>
    <n v="31"/>
    <x v="31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x v="0"/>
    <s v="television"/>
    <x v="31"/>
    <x v="2"/>
  </r>
  <r>
    <n v="32"/>
    <x v="32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x v="0"/>
    <s v="television"/>
    <x v="32"/>
    <x v="2"/>
  </r>
  <r>
    <n v="33"/>
    <x v="33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x v="0"/>
    <s v="television"/>
    <x v="33"/>
    <x v="0"/>
  </r>
  <r>
    <n v="34"/>
    <x v="34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x v="0"/>
    <s v="television"/>
    <x v="34"/>
    <x v="3"/>
  </r>
  <r>
    <n v="35"/>
    <x v="35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x v="0"/>
    <s v="television"/>
    <x v="35"/>
    <x v="0"/>
  </r>
  <r>
    <n v="36"/>
    <x v="36"/>
    <s v="A modern day priest makes an unusual discovery, setting off a chain of events."/>
    <n v="6000"/>
    <n v="8529"/>
    <x v="0"/>
    <s v="US"/>
    <s v="USD"/>
    <n v="1428128525"/>
    <n v="1425540125"/>
    <b v="0"/>
    <n v="44"/>
    <b v="1"/>
    <x v="0"/>
    <s v="television"/>
    <x v="36"/>
    <x v="0"/>
  </r>
  <r>
    <n v="37"/>
    <x v="37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x v="0"/>
    <s v="television"/>
    <x v="37"/>
    <x v="0"/>
  </r>
  <r>
    <n v="38"/>
    <x v="38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x v="0"/>
    <s v="television"/>
    <x v="38"/>
    <x v="4"/>
  </r>
  <r>
    <n v="39"/>
    <x v="39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x v="0"/>
    <s v="television"/>
    <x v="39"/>
    <x v="3"/>
  </r>
  <r>
    <n v="40"/>
    <x v="40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x v="0"/>
    <s v="television"/>
    <x v="40"/>
    <x v="3"/>
  </r>
  <r>
    <n v="41"/>
    <x v="41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x v="0"/>
    <s v="television"/>
    <x v="41"/>
    <x v="3"/>
  </r>
  <r>
    <n v="42"/>
    <x v="42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x v="0"/>
    <s v="television"/>
    <x v="42"/>
    <x v="3"/>
  </r>
  <r>
    <n v="43"/>
    <x v="43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x v="0"/>
    <s v="television"/>
    <x v="43"/>
    <x v="3"/>
  </r>
  <r>
    <n v="44"/>
    <x v="44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x v="0"/>
    <s v="television"/>
    <x v="44"/>
    <x v="3"/>
  </r>
  <r>
    <n v="45"/>
    <x v="45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x v="0"/>
    <s v="television"/>
    <x v="45"/>
    <x v="2"/>
  </r>
  <r>
    <n v="46"/>
    <x v="46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x v="0"/>
    <s v="television"/>
    <x v="46"/>
    <x v="0"/>
  </r>
  <r>
    <n v="47"/>
    <x v="47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x v="0"/>
    <s v="television"/>
    <x v="47"/>
    <x v="3"/>
  </r>
  <r>
    <n v="48"/>
    <x v="48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x v="0"/>
    <s v="television"/>
    <x v="48"/>
    <x v="0"/>
  </r>
  <r>
    <n v="49"/>
    <x v="49"/>
    <s v="Driving Jersey is real people telling real stories."/>
    <n v="12000"/>
    <n v="12000"/>
    <x v="0"/>
    <s v="US"/>
    <s v="USD"/>
    <n v="1445660045"/>
    <n v="1443068045"/>
    <b v="0"/>
    <n v="87"/>
    <b v="1"/>
    <x v="0"/>
    <s v="television"/>
    <x v="49"/>
    <x v="0"/>
  </r>
  <r>
    <n v="50"/>
    <x v="50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x v="0"/>
    <s v="television"/>
    <x v="50"/>
    <x v="3"/>
  </r>
  <r>
    <n v="51"/>
    <x v="51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x v="0"/>
    <s v="television"/>
    <x v="51"/>
    <x v="0"/>
  </r>
  <r>
    <n v="52"/>
    <x v="52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x v="0"/>
    <s v="television"/>
    <x v="52"/>
    <x v="3"/>
  </r>
  <r>
    <n v="53"/>
    <x v="53"/>
    <s v="Delicious TV's Vegan Mashup launching season two on public television"/>
    <n v="3000"/>
    <n v="3289"/>
    <x v="0"/>
    <s v="US"/>
    <s v="USD"/>
    <n v="1396648800"/>
    <n v="1395407445"/>
    <b v="0"/>
    <n v="117"/>
    <b v="1"/>
    <x v="0"/>
    <s v="television"/>
    <x v="53"/>
    <x v="3"/>
  </r>
  <r>
    <n v="54"/>
    <x v="54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x v="0"/>
    <s v="television"/>
    <x v="54"/>
    <x v="0"/>
  </r>
  <r>
    <n v="55"/>
    <x v="55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x v="0"/>
    <s v="television"/>
    <x v="55"/>
    <x v="2"/>
  </r>
  <r>
    <n v="56"/>
    <x v="56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x v="0"/>
    <s v="television"/>
    <x v="56"/>
    <x v="0"/>
  </r>
  <r>
    <n v="57"/>
    <x v="57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x v="0"/>
    <s v="television"/>
    <x v="57"/>
    <x v="0"/>
  </r>
  <r>
    <n v="58"/>
    <x v="58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x v="0"/>
    <s v="television"/>
    <x v="58"/>
    <x v="3"/>
  </r>
  <r>
    <n v="59"/>
    <x v="59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x v="0"/>
    <s v="television"/>
    <x v="59"/>
    <x v="0"/>
  </r>
  <r>
    <n v="60"/>
    <x v="60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x v="0"/>
    <s v="shorts"/>
    <x v="60"/>
    <x v="3"/>
  </r>
  <r>
    <n v="61"/>
    <x v="61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x v="0"/>
    <s v="shorts"/>
    <x v="61"/>
    <x v="4"/>
  </r>
  <r>
    <n v="62"/>
    <x v="62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x v="0"/>
    <s v="shorts"/>
    <x v="62"/>
    <x v="4"/>
  </r>
  <r>
    <n v="63"/>
    <x v="63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x v="0"/>
    <s v="shorts"/>
    <x v="63"/>
    <x v="4"/>
  </r>
  <r>
    <n v="64"/>
    <x v="64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x v="0"/>
    <s v="shorts"/>
    <x v="64"/>
    <x v="4"/>
  </r>
  <r>
    <n v="65"/>
    <x v="65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x v="0"/>
    <s v="shorts"/>
    <x v="65"/>
    <x v="3"/>
  </r>
  <r>
    <n v="66"/>
    <x v="66"/>
    <s v="A dark comedy set in the '60s about clinical depression and one night stands."/>
    <n v="2000"/>
    <n v="2372"/>
    <x v="0"/>
    <s v="US"/>
    <s v="USD"/>
    <n v="1468873420"/>
    <n v="1466281420"/>
    <b v="0"/>
    <n v="26"/>
    <b v="1"/>
    <x v="0"/>
    <s v="shorts"/>
    <x v="66"/>
    <x v="2"/>
  </r>
  <r>
    <n v="67"/>
    <x v="67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x v="0"/>
    <s v="shorts"/>
    <x v="67"/>
    <x v="5"/>
  </r>
  <r>
    <n v="68"/>
    <x v="68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x v="0"/>
    <s v="shorts"/>
    <x v="68"/>
    <x v="3"/>
  </r>
  <r>
    <n v="69"/>
    <x v="69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x v="0"/>
    <s v="shorts"/>
    <x v="69"/>
    <x v="6"/>
  </r>
  <r>
    <n v="70"/>
    <x v="70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x v="0"/>
    <s v="shorts"/>
    <x v="70"/>
    <x v="6"/>
  </r>
  <r>
    <n v="71"/>
    <x v="71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x v="0"/>
    <s v="shorts"/>
    <x v="71"/>
    <x v="5"/>
  </r>
  <r>
    <n v="72"/>
    <x v="72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x v="0"/>
    <s v="shorts"/>
    <x v="72"/>
    <x v="5"/>
  </r>
  <r>
    <n v="73"/>
    <x v="73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x v="0"/>
    <s v="shorts"/>
    <x v="73"/>
    <x v="6"/>
  </r>
  <r>
    <n v="74"/>
    <x v="74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x v="0"/>
    <s v="shorts"/>
    <x v="74"/>
    <x v="0"/>
  </r>
  <r>
    <n v="75"/>
    <x v="75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x v="0"/>
    <s v="shorts"/>
    <x v="75"/>
    <x v="4"/>
  </r>
  <r>
    <n v="76"/>
    <x v="76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x v="0"/>
    <s v="shorts"/>
    <x v="76"/>
    <x v="6"/>
  </r>
  <r>
    <n v="77"/>
    <x v="77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x v="0"/>
    <s v="shorts"/>
    <x v="77"/>
    <x v="5"/>
  </r>
  <r>
    <n v="78"/>
    <x v="78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x v="0"/>
    <s v="shorts"/>
    <x v="78"/>
    <x v="2"/>
  </r>
  <r>
    <n v="79"/>
    <x v="79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x v="0"/>
    <s v="shorts"/>
    <x v="79"/>
    <x v="3"/>
  </r>
  <r>
    <n v="80"/>
    <x v="80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x v="0"/>
    <s v="shorts"/>
    <x v="80"/>
    <x v="4"/>
  </r>
  <r>
    <n v="81"/>
    <x v="81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x v="0"/>
    <s v="shorts"/>
    <x v="81"/>
    <x v="5"/>
  </r>
  <r>
    <n v="82"/>
    <x v="82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x v="0"/>
    <s v="shorts"/>
    <x v="82"/>
    <x v="6"/>
  </r>
  <r>
    <n v="83"/>
    <x v="83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x v="0"/>
    <s v="shorts"/>
    <x v="83"/>
    <x v="0"/>
  </r>
  <r>
    <n v="84"/>
    <x v="84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x v="0"/>
    <s v="shorts"/>
    <x v="84"/>
    <x v="6"/>
  </r>
  <r>
    <n v="85"/>
    <x v="85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x v="0"/>
    <s v="shorts"/>
    <x v="85"/>
    <x v="6"/>
  </r>
  <r>
    <n v="86"/>
    <x v="86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x v="0"/>
    <s v="shorts"/>
    <x v="86"/>
    <x v="0"/>
  </r>
  <r>
    <n v="87"/>
    <x v="87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x v="0"/>
    <s v="shorts"/>
    <x v="87"/>
    <x v="7"/>
  </r>
  <r>
    <n v="88"/>
    <x v="88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x v="0"/>
    <s v="shorts"/>
    <x v="88"/>
    <x v="3"/>
  </r>
  <r>
    <n v="89"/>
    <x v="89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x v="0"/>
    <s v="shorts"/>
    <x v="89"/>
    <x v="4"/>
  </r>
  <r>
    <n v="90"/>
    <x v="90"/>
    <s v="We're looking for funding to help submit a short film to film festivals."/>
    <n v="500"/>
    <n v="502"/>
    <x v="0"/>
    <s v="US"/>
    <s v="USD"/>
    <n v="1310454499"/>
    <n v="1307862499"/>
    <b v="0"/>
    <n v="16"/>
    <b v="1"/>
    <x v="0"/>
    <s v="shorts"/>
    <x v="90"/>
    <x v="6"/>
  </r>
  <r>
    <n v="91"/>
    <x v="91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x v="0"/>
    <s v="shorts"/>
    <x v="91"/>
    <x v="6"/>
  </r>
  <r>
    <n v="92"/>
    <x v="92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x v="0"/>
    <s v="shorts"/>
    <x v="92"/>
    <x v="2"/>
  </r>
  <r>
    <n v="93"/>
    <x v="93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x v="0"/>
    <s v="shorts"/>
    <x v="93"/>
    <x v="5"/>
  </r>
  <r>
    <n v="94"/>
    <x v="94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x v="0"/>
    <s v="shorts"/>
    <x v="94"/>
    <x v="3"/>
  </r>
  <r>
    <n v="95"/>
    <x v="95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x v="0"/>
    <s v="shorts"/>
    <x v="95"/>
    <x v="5"/>
  </r>
  <r>
    <n v="96"/>
    <x v="96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x v="0"/>
    <s v="shorts"/>
    <x v="96"/>
    <x v="7"/>
  </r>
  <r>
    <n v="97"/>
    <x v="97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x v="0"/>
    <s v="shorts"/>
    <x v="97"/>
    <x v="6"/>
  </r>
  <r>
    <n v="98"/>
    <x v="98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x v="0"/>
    <s v="shorts"/>
    <x v="98"/>
    <x v="5"/>
  </r>
  <r>
    <n v="99"/>
    <x v="99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x v="0"/>
    <s v="shorts"/>
    <x v="99"/>
    <x v="4"/>
  </r>
  <r>
    <n v="100"/>
    <x v="100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x v="0"/>
    <s v="shorts"/>
    <x v="100"/>
    <x v="5"/>
  </r>
  <r>
    <n v="101"/>
    <x v="101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x v="0"/>
    <s v="shorts"/>
    <x v="101"/>
    <x v="5"/>
  </r>
  <r>
    <n v="102"/>
    <x v="102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x v="0"/>
    <s v="shorts"/>
    <x v="102"/>
    <x v="7"/>
  </r>
  <r>
    <n v="103"/>
    <x v="103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x v="0"/>
    <s v="shorts"/>
    <x v="103"/>
    <x v="3"/>
  </r>
  <r>
    <n v="104"/>
    <x v="104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x v="0"/>
    <s v="shorts"/>
    <x v="104"/>
    <x v="6"/>
  </r>
  <r>
    <n v="105"/>
    <x v="105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x v="0"/>
    <s v="shorts"/>
    <x v="105"/>
    <x v="2"/>
  </r>
  <r>
    <n v="106"/>
    <x v="106"/>
    <s v="A Boy. A Girl. A Car. A Serial Killer."/>
    <n v="5000"/>
    <n v="5025"/>
    <x v="0"/>
    <s v="US"/>
    <s v="USD"/>
    <n v="1333391901"/>
    <n v="1332182301"/>
    <b v="0"/>
    <n v="27"/>
    <b v="1"/>
    <x v="0"/>
    <s v="shorts"/>
    <x v="106"/>
    <x v="5"/>
  </r>
  <r>
    <n v="107"/>
    <x v="107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x v="0"/>
    <s v="shorts"/>
    <x v="107"/>
    <x v="6"/>
  </r>
  <r>
    <n v="108"/>
    <x v="108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x v="0"/>
    <s v="shorts"/>
    <x v="108"/>
    <x v="4"/>
  </r>
  <r>
    <n v="109"/>
    <x v="109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x v="0"/>
    <s v="shorts"/>
    <x v="109"/>
    <x v="6"/>
  </r>
  <r>
    <n v="110"/>
    <x v="110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x v="0"/>
    <s v="shorts"/>
    <x v="110"/>
    <x v="4"/>
  </r>
  <r>
    <n v="111"/>
    <x v="111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x v="0"/>
    <s v="shorts"/>
    <x v="111"/>
    <x v="0"/>
  </r>
  <r>
    <n v="112"/>
    <x v="112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x v="0"/>
    <s v="shorts"/>
    <x v="112"/>
    <x v="3"/>
  </r>
  <r>
    <n v="113"/>
    <x v="113"/>
    <s v="A living memorial for all those dealing with trauma, grief and loss."/>
    <n v="5000"/>
    <n v="7050"/>
    <x v="0"/>
    <s v="US"/>
    <s v="USD"/>
    <n v="1312642800"/>
    <n v="1311963128"/>
    <b v="0"/>
    <n v="78"/>
    <b v="1"/>
    <x v="0"/>
    <s v="shorts"/>
    <x v="113"/>
    <x v="6"/>
  </r>
  <r>
    <n v="114"/>
    <x v="114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x v="0"/>
    <s v="shorts"/>
    <x v="114"/>
    <x v="6"/>
  </r>
  <r>
    <n v="115"/>
    <x v="115"/>
    <s v="Never judge a book (or a lover) by their cover."/>
    <n v="450"/>
    <n v="632"/>
    <x v="0"/>
    <s v="US"/>
    <s v="USD"/>
    <n v="1328377444"/>
    <n v="1326217444"/>
    <b v="0"/>
    <n v="22"/>
    <b v="1"/>
    <x v="0"/>
    <s v="shorts"/>
    <x v="115"/>
    <x v="5"/>
  </r>
  <r>
    <n v="116"/>
    <x v="116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x v="0"/>
    <s v="shorts"/>
    <x v="116"/>
    <x v="6"/>
  </r>
  <r>
    <n v="117"/>
    <x v="117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x v="0"/>
    <s v="shorts"/>
    <x v="117"/>
    <x v="7"/>
  </r>
  <r>
    <n v="118"/>
    <x v="118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x v="0"/>
    <s v="shorts"/>
    <x v="118"/>
    <x v="6"/>
  </r>
  <r>
    <n v="119"/>
    <x v="119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x v="0"/>
    <s v="shorts"/>
    <x v="119"/>
    <x v="6"/>
  </r>
  <r>
    <n v="120"/>
    <x v="120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x v="0"/>
    <s v="science fiction"/>
    <x v="120"/>
    <x v="2"/>
  </r>
  <r>
    <n v="121"/>
    <x v="121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x v="0"/>
    <s v="science fiction"/>
    <x v="121"/>
    <x v="0"/>
  </r>
  <r>
    <n v="122"/>
    <x v="122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x v="0"/>
    <s v="science fiction"/>
    <x v="122"/>
    <x v="2"/>
  </r>
  <r>
    <n v="123"/>
    <x v="123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x v="0"/>
    <s v="science fiction"/>
    <x v="123"/>
    <x v="3"/>
  </r>
  <r>
    <n v="124"/>
    <x v="124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x v="0"/>
    <s v="science fiction"/>
    <x v="124"/>
    <x v="0"/>
  </r>
  <r>
    <n v="125"/>
    <x v="125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x v="0"/>
    <s v="science fiction"/>
    <x v="125"/>
    <x v="2"/>
  </r>
  <r>
    <n v="126"/>
    <x v="126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x v="0"/>
    <s v="science fiction"/>
    <x v="126"/>
    <x v="0"/>
  </r>
  <r>
    <n v="127"/>
    <x v="127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x v="0"/>
    <s v="science fiction"/>
    <x v="127"/>
    <x v="0"/>
  </r>
  <r>
    <n v="128"/>
    <x v="128"/>
    <s v="A Science Fiction film filled with entertainment and Excitement"/>
    <n v="100000"/>
    <n v="1867"/>
    <x v="1"/>
    <s v="US"/>
    <s v="USD"/>
    <n v="1476941293"/>
    <n v="1473917293"/>
    <b v="0"/>
    <n v="6"/>
    <b v="0"/>
    <x v="0"/>
    <s v="science fiction"/>
    <x v="128"/>
    <x v="2"/>
  </r>
  <r>
    <n v="129"/>
    <x v="129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x v="0"/>
    <s v="science fiction"/>
    <x v="129"/>
    <x v="3"/>
  </r>
  <r>
    <n v="130"/>
    <x v="130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x v="0"/>
    <s v="science fiction"/>
    <x v="130"/>
    <x v="3"/>
  </r>
  <r>
    <n v="131"/>
    <x v="131"/>
    <s v="I"/>
    <n v="1200"/>
    <n v="0"/>
    <x v="1"/>
    <s v="US"/>
    <s v="USD"/>
    <n v="1467763200"/>
    <n v="1466453161"/>
    <b v="0"/>
    <n v="0"/>
    <b v="0"/>
    <x v="0"/>
    <s v="science fiction"/>
    <x v="131"/>
    <x v="2"/>
  </r>
  <r>
    <n v="132"/>
    <x v="132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x v="0"/>
    <s v="science fiction"/>
    <x v="132"/>
    <x v="3"/>
  </r>
  <r>
    <n v="133"/>
    <x v="133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x v="0"/>
    <s v="science fiction"/>
    <x v="133"/>
    <x v="2"/>
  </r>
  <r>
    <n v="134"/>
    <x v="134"/>
    <s v="steampunk  remake of &quot;a Christmas carol&quot;"/>
    <n v="5000"/>
    <n v="0"/>
    <x v="1"/>
    <s v="US"/>
    <s v="USD"/>
    <n v="1441386000"/>
    <n v="1438811418"/>
    <b v="0"/>
    <n v="0"/>
    <b v="0"/>
    <x v="0"/>
    <s v="science fiction"/>
    <x v="134"/>
    <x v="0"/>
  </r>
  <r>
    <n v="135"/>
    <x v="135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x v="0"/>
    <s v="science fiction"/>
    <x v="135"/>
    <x v="3"/>
  </r>
  <r>
    <n v="136"/>
    <x v="136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x v="0"/>
    <s v="science fiction"/>
    <x v="136"/>
    <x v="0"/>
  </r>
  <r>
    <n v="137"/>
    <x v="137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x v="0"/>
    <s v="science fiction"/>
    <x v="137"/>
    <x v="0"/>
  </r>
  <r>
    <n v="138"/>
    <x v="138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x v="0"/>
    <s v="science fiction"/>
    <x v="138"/>
    <x v="0"/>
  </r>
  <r>
    <n v="139"/>
    <x v="139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x v="0"/>
    <s v="science fiction"/>
    <x v="139"/>
    <x v="0"/>
  </r>
  <r>
    <n v="140"/>
    <x v="140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x v="0"/>
    <s v="science fiction"/>
    <x v="140"/>
    <x v="0"/>
  </r>
  <r>
    <n v="141"/>
    <x v="141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x v="0"/>
    <s v="science fiction"/>
    <x v="141"/>
    <x v="0"/>
  </r>
  <r>
    <n v="142"/>
    <x v="142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x v="0"/>
    <s v="science fiction"/>
    <x v="142"/>
    <x v="3"/>
  </r>
  <r>
    <n v="143"/>
    <x v="143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x v="0"/>
    <s v="science fiction"/>
    <x v="143"/>
    <x v="2"/>
  </r>
  <r>
    <n v="144"/>
    <x v="144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x v="0"/>
    <s v="science fiction"/>
    <x v="144"/>
    <x v="0"/>
  </r>
  <r>
    <n v="145"/>
    <x v="145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x v="0"/>
    <s v="science fiction"/>
    <x v="145"/>
    <x v="0"/>
  </r>
  <r>
    <n v="146"/>
    <x v="146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x v="0"/>
    <s v="science fiction"/>
    <x v="146"/>
    <x v="2"/>
  </r>
  <r>
    <n v="147"/>
    <x v="147"/>
    <s v="Film makers catch live footage beyond their wildest dreams."/>
    <n v="7000"/>
    <n v="0"/>
    <x v="1"/>
    <s v="GB"/>
    <s v="GBP"/>
    <n v="1420741080"/>
    <n v="1417026340"/>
    <b v="0"/>
    <n v="0"/>
    <b v="0"/>
    <x v="0"/>
    <s v="science fiction"/>
    <x v="147"/>
    <x v="3"/>
  </r>
  <r>
    <n v="148"/>
    <x v="148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x v="0"/>
    <s v="science fiction"/>
    <x v="148"/>
    <x v="2"/>
  </r>
  <r>
    <n v="149"/>
    <x v="149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x v="0"/>
    <s v="science fiction"/>
    <x v="149"/>
    <x v="3"/>
  </r>
  <r>
    <n v="150"/>
    <x v="150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x v="0"/>
    <s v="science fiction"/>
    <x v="150"/>
    <x v="0"/>
  </r>
  <r>
    <n v="151"/>
    <x v="151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x v="0"/>
    <s v="science fiction"/>
    <x v="151"/>
    <x v="0"/>
  </r>
  <r>
    <n v="152"/>
    <x v="152"/>
    <s v="The Great Dark is a journey through the unimaginable...and un foreseeable..."/>
    <n v="380000"/>
    <n v="30"/>
    <x v="1"/>
    <s v="US"/>
    <s v="USD"/>
    <n v="1411437100"/>
    <n v="1408845100"/>
    <b v="0"/>
    <n v="2"/>
    <b v="0"/>
    <x v="0"/>
    <s v="science fiction"/>
    <x v="152"/>
    <x v="3"/>
  </r>
  <r>
    <n v="153"/>
    <x v="153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x v="0"/>
    <s v="science fiction"/>
    <x v="153"/>
    <x v="3"/>
  </r>
  <r>
    <n v="154"/>
    <x v="154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x v="0"/>
    <s v="science fiction"/>
    <x v="154"/>
    <x v="0"/>
  </r>
  <r>
    <n v="155"/>
    <x v="155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x v="0"/>
    <s v="science fiction"/>
    <x v="155"/>
    <x v="0"/>
  </r>
  <r>
    <n v="156"/>
    <x v="156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x v="0"/>
    <s v="science fiction"/>
    <x v="156"/>
    <x v="3"/>
  </r>
  <r>
    <n v="157"/>
    <x v="157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x v="0"/>
    <s v="science fiction"/>
    <x v="157"/>
    <x v="2"/>
  </r>
  <r>
    <n v="158"/>
    <x v="158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x v="0"/>
    <s v="science fiction"/>
    <x v="158"/>
    <x v="3"/>
  </r>
  <r>
    <n v="159"/>
    <x v="159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x v="0"/>
    <s v="science fiction"/>
    <x v="159"/>
    <x v="2"/>
  </r>
  <r>
    <n v="160"/>
    <x v="160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x v="0"/>
    <s v="drama"/>
    <x v="160"/>
    <x v="0"/>
  </r>
  <r>
    <n v="161"/>
    <x v="161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x v="0"/>
    <s v="drama"/>
    <x v="161"/>
    <x v="3"/>
  </r>
  <r>
    <n v="162"/>
    <x v="162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x v="0"/>
    <s v="drama"/>
    <x v="162"/>
    <x v="3"/>
  </r>
  <r>
    <n v="163"/>
    <x v="163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x v="0"/>
    <s v="drama"/>
    <x v="163"/>
    <x v="0"/>
  </r>
  <r>
    <n v="164"/>
    <x v="164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x v="0"/>
    <s v="drama"/>
    <x v="164"/>
    <x v="3"/>
  </r>
  <r>
    <n v="165"/>
    <x v="165"/>
    <s v="A teacher. A boy. The beach and a heatwave that drove them all insane."/>
    <n v="17000"/>
    <n v="0"/>
    <x v="2"/>
    <s v="GB"/>
    <s v="GBP"/>
    <n v="1452613724"/>
    <n v="1450021724"/>
    <b v="0"/>
    <n v="0"/>
    <b v="0"/>
    <x v="0"/>
    <s v="drama"/>
    <x v="165"/>
    <x v="0"/>
  </r>
  <r>
    <n v="166"/>
    <x v="166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x v="0"/>
    <s v="drama"/>
    <x v="166"/>
    <x v="2"/>
  </r>
  <r>
    <n v="167"/>
    <x v="167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x v="0"/>
    <s v="drama"/>
    <x v="167"/>
    <x v="0"/>
  </r>
  <r>
    <n v="168"/>
    <x v="168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x v="0"/>
    <s v="drama"/>
    <x v="168"/>
    <x v="0"/>
  </r>
  <r>
    <n v="169"/>
    <x v="169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x v="0"/>
    <s v="drama"/>
    <x v="169"/>
    <x v="3"/>
  </r>
  <r>
    <n v="170"/>
    <x v="170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x v="0"/>
    <s v="drama"/>
    <x v="170"/>
    <x v="0"/>
  </r>
  <r>
    <n v="171"/>
    <x v="171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x v="0"/>
    <s v="drama"/>
    <x v="171"/>
    <x v="2"/>
  </r>
  <r>
    <n v="172"/>
    <x v="172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x v="0"/>
    <s v="drama"/>
    <x v="172"/>
    <x v="0"/>
  </r>
  <r>
    <n v="173"/>
    <x v="173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x v="0"/>
    <s v="drama"/>
    <x v="173"/>
    <x v="0"/>
  </r>
  <r>
    <n v="174"/>
    <x v="174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x v="0"/>
    <s v="drama"/>
    <x v="174"/>
    <x v="0"/>
  </r>
  <r>
    <n v="175"/>
    <x v="175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x v="0"/>
    <s v="drama"/>
    <x v="175"/>
    <x v="3"/>
  </r>
  <r>
    <n v="176"/>
    <x v="176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x v="0"/>
    <s v="drama"/>
    <x v="176"/>
    <x v="0"/>
  </r>
  <r>
    <n v="177"/>
    <x v="177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x v="0"/>
    <s v="drama"/>
    <x v="177"/>
    <x v="0"/>
  </r>
  <r>
    <n v="178"/>
    <x v="178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x v="0"/>
    <s v="drama"/>
    <x v="178"/>
    <x v="0"/>
  </r>
  <r>
    <n v="179"/>
    <x v="179"/>
    <s v="A feature-length film about how three people survive in a diseased world."/>
    <n v="1000"/>
    <n v="200"/>
    <x v="2"/>
    <s v="US"/>
    <s v="USD"/>
    <n v="1457056555"/>
    <n v="1454464555"/>
    <b v="0"/>
    <n v="2"/>
    <b v="0"/>
    <x v="0"/>
    <s v="drama"/>
    <x v="179"/>
    <x v="2"/>
  </r>
  <r>
    <n v="180"/>
    <x v="180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x v="0"/>
    <s v="drama"/>
    <x v="180"/>
    <x v="0"/>
  </r>
  <r>
    <n v="181"/>
    <x v="181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x v="0"/>
    <s v="drama"/>
    <x v="181"/>
    <x v="0"/>
  </r>
  <r>
    <n v="182"/>
    <x v="182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x v="0"/>
    <s v="drama"/>
    <x v="182"/>
    <x v="2"/>
  </r>
  <r>
    <n v="183"/>
    <x v="183"/>
    <s v="Don't kill me until I meet my Dad"/>
    <n v="12500"/>
    <n v="4482"/>
    <x v="2"/>
    <s v="GB"/>
    <s v="GBP"/>
    <n v="1417033610"/>
    <n v="1414438010"/>
    <b v="0"/>
    <n v="12"/>
    <b v="0"/>
    <x v="0"/>
    <s v="drama"/>
    <x v="183"/>
    <x v="3"/>
  </r>
  <r>
    <n v="184"/>
    <x v="184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x v="0"/>
    <s v="drama"/>
    <x v="184"/>
    <x v="3"/>
  </r>
  <r>
    <n v="185"/>
    <x v="185"/>
    <s v="Love has no boundaries!"/>
    <n v="40000"/>
    <n v="2200"/>
    <x v="2"/>
    <s v="NO"/>
    <s v="NOK"/>
    <n v="1471557139"/>
    <n v="1468965139"/>
    <b v="0"/>
    <n v="10"/>
    <b v="0"/>
    <x v="0"/>
    <s v="drama"/>
    <x v="185"/>
    <x v="2"/>
  </r>
  <r>
    <n v="186"/>
    <x v="186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x v="0"/>
    <s v="drama"/>
    <x v="186"/>
    <x v="1"/>
  </r>
  <r>
    <n v="187"/>
    <x v="187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x v="0"/>
    <s v="drama"/>
    <x v="187"/>
    <x v="0"/>
  </r>
  <r>
    <n v="188"/>
    <x v="188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x v="0"/>
    <s v="drama"/>
    <x v="188"/>
    <x v="3"/>
  </r>
  <r>
    <n v="189"/>
    <x v="189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x v="0"/>
    <s v="drama"/>
    <x v="189"/>
    <x v="2"/>
  </r>
  <r>
    <n v="190"/>
    <x v="190"/>
    <s v="Because hope can be a 4 letter word"/>
    <n v="12000"/>
    <n v="50"/>
    <x v="2"/>
    <s v="US"/>
    <s v="USD"/>
    <n v="1466091446"/>
    <n v="1465227446"/>
    <b v="0"/>
    <n v="1"/>
    <b v="0"/>
    <x v="0"/>
    <s v="drama"/>
    <x v="190"/>
    <x v="2"/>
  </r>
  <r>
    <n v="191"/>
    <x v="191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x v="0"/>
    <s v="drama"/>
    <x v="191"/>
    <x v="0"/>
  </r>
  <r>
    <n v="192"/>
    <x v="192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x v="0"/>
    <s v="drama"/>
    <x v="192"/>
    <x v="3"/>
  </r>
  <r>
    <n v="193"/>
    <x v="193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x v="0"/>
    <s v="drama"/>
    <x v="193"/>
    <x v="3"/>
  </r>
  <r>
    <n v="194"/>
    <x v="194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x v="0"/>
    <s v="drama"/>
    <x v="194"/>
    <x v="2"/>
  </r>
  <r>
    <n v="195"/>
    <x v="195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x v="0"/>
    <s v="drama"/>
    <x v="195"/>
    <x v="0"/>
  </r>
  <r>
    <n v="196"/>
    <x v="196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x v="0"/>
    <s v="drama"/>
    <x v="196"/>
    <x v="0"/>
  </r>
  <r>
    <n v="197"/>
    <x v="197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x v="0"/>
    <s v="drama"/>
    <x v="197"/>
    <x v="1"/>
  </r>
  <r>
    <n v="198"/>
    <x v="198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x v="0"/>
    <s v="drama"/>
    <x v="198"/>
    <x v="3"/>
  </r>
  <r>
    <n v="199"/>
    <x v="199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x v="0"/>
    <s v="drama"/>
    <x v="199"/>
    <x v="2"/>
  </r>
  <r>
    <n v="200"/>
    <x v="200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x v="0"/>
    <s v="drama"/>
    <x v="200"/>
    <x v="3"/>
  </r>
  <r>
    <n v="201"/>
    <x v="201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x v="0"/>
    <s v="drama"/>
    <x v="201"/>
    <x v="0"/>
  </r>
  <r>
    <n v="202"/>
    <x v="202"/>
    <s v="new web series created by jonney terry"/>
    <n v="6000"/>
    <n v="0"/>
    <x v="2"/>
    <s v="US"/>
    <s v="USD"/>
    <n v="1444337940"/>
    <n v="1441750564"/>
    <b v="0"/>
    <n v="0"/>
    <b v="0"/>
    <x v="0"/>
    <s v="drama"/>
    <x v="202"/>
    <x v="0"/>
  </r>
  <r>
    <n v="203"/>
    <x v="203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x v="0"/>
    <s v="drama"/>
    <x v="203"/>
    <x v="3"/>
  </r>
  <r>
    <n v="204"/>
    <x v="204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x v="0"/>
    <s v="drama"/>
    <x v="204"/>
    <x v="2"/>
  </r>
  <r>
    <n v="205"/>
    <x v="205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x v="0"/>
    <s v="drama"/>
    <x v="205"/>
    <x v="0"/>
  </r>
  <r>
    <n v="206"/>
    <x v="206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x v="0"/>
    <s v="drama"/>
    <x v="206"/>
    <x v="2"/>
  </r>
  <r>
    <n v="207"/>
    <x v="207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x v="0"/>
    <s v="drama"/>
    <x v="207"/>
    <x v="3"/>
  </r>
  <r>
    <n v="208"/>
    <x v="208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x v="0"/>
    <s v="drama"/>
    <x v="208"/>
    <x v="3"/>
  </r>
  <r>
    <n v="209"/>
    <x v="209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x v="0"/>
    <s v="drama"/>
    <x v="209"/>
    <x v="0"/>
  </r>
  <r>
    <n v="210"/>
    <x v="210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x v="0"/>
    <s v="drama"/>
    <x v="210"/>
    <x v="0"/>
  </r>
  <r>
    <n v="211"/>
    <x v="211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x v="0"/>
    <s v="drama"/>
    <x v="211"/>
    <x v="0"/>
  </r>
  <r>
    <n v="212"/>
    <x v="212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x v="0"/>
    <s v="drama"/>
    <x v="212"/>
    <x v="2"/>
  </r>
  <r>
    <n v="213"/>
    <x v="213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x v="0"/>
    <s v="drama"/>
    <x v="213"/>
    <x v="0"/>
  </r>
  <r>
    <n v="214"/>
    <x v="214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x v="0"/>
    <s v="drama"/>
    <x v="214"/>
    <x v="0"/>
  </r>
  <r>
    <n v="215"/>
    <x v="215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x v="0"/>
    <s v="drama"/>
    <x v="215"/>
    <x v="2"/>
  </r>
  <r>
    <n v="216"/>
    <x v="216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x v="0"/>
    <s v="drama"/>
    <x v="216"/>
    <x v="0"/>
  </r>
  <r>
    <n v="217"/>
    <x v="217"/>
    <s v="A roadmovie by paw"/>
    <n v="100000"/>
    <n v="11943"/>
    <x v="2"/>
    <s v="SE"/>
    <s v="SEK"/>
    <n v="1419780149"/>
    <n v="1417101749"/>
    <b v="0"/>
    <n v="38"/>
    <b v="0"/>
    <x v="0"/>
    <s v="drama"/>
    <x v="217"/>
    <x v="3"/>
  </r>
  <r>
    <n v="218"/>
    <x v="218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x v="0"/>
    <s v="drama"/>
    <x v="218"/>
    <x v="0"/>
  </r>
  <r>
    <n v="219"/>
    <x v="219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x v="0"/>
    <s v="drama"/>
    <x v="219"/>
    <x v="2"/>
  </r>
  <r>
    <n v="220"/>
    <x v="220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x v="0"/>
    <s v="drama"/>
    <x v="220"/>
    <x v="0"/>
  </r>
  <r>
    <n v="221"/>
    <x v="221"/>
    <s v="Film about Schizophrenia with Surreal Twists!"/>
    <n v="50000"/>
    <n v="0"/>
    <x v="2"/>
    <s v="US"/>
    <s v="USD"/>
    <n v="1427569564"/>
    <n v="1422389164"/>
    <b v="0"/>
    <n v="0"/>
    <b v="0"/>
    <x v="0"/>
    <s v="drama"/>
    <x v="221"/>
    <x v="0"/>
  </r>
  <r>
    <n v="222"/>
    <x v="222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x v="0"/>
    <s v="drama"/>
    <x v="222"/>
    <x v="0"/>
  </r>
  <r>
    <n v="223"/>
    <x v="223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x v="0"/>
    <s v="drama"/>
    <x v="223"/>
    <x v="2"/>
  </r>
  <r>
    <n v="224"/>
    <x v="224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x v="0"/>
    <s v="drama"/>
    <x v="224"/>
    <x v="0"/>
  </r>
  <r>
    <n v="225"/>
    <x v="225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x v="0"/>
    <s v="drama"/>
    <x v="225"/>
    <x v="2"/>
  </r>
  <r>
    <n v="226"/>
    <x v="226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x v="0"/>
    <s v="drama"/>
    <x v="226"/>
    <x v="0"/>
  </r>
  <r>
    <n v="227"/>
    <x v="227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x v="0"/>
    <s v="drama"/>
    <x v="227"/>
    <x v="0"/>
  </r>
  <r>
    <n v="228"/>
    <x v="228"/>
    <s v="I am making a film from one one of my books called facets of a Geek life."/>
    <n v="8000"/>
    <n v="0"/>
    <x v="2"/>
    <s v="GB"/>
    <s v="GBP"/>
    <n v="1433176105"/>
    <n v="1427992105"/>
    <b v="0"/>
    <n v="0"/>
    <b v="0"/>
    <x v="0"/>
    <s v="drama"/>
    <x v="228"/>
    <x v="0"/>
  </r>
  <r>
    <n v="229"/>
    <x v="229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x v="0"/>
    <s v="drama"/>
    <x v="229"/>
    <x v="2"/>
  </r>
  <r>
    <n v="230"/>
    <x v="230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x v="0"/>
    <s v="drama"/>
    <x v="230"/>
    <x v="0"/>
  </r>
  <r>
    <n v="231"/>
    <x v="231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x v="0"/>
    <s v="drama"/>
    <x v="231"/>
    <x v="0"/>
  </r>
  <r>
    <n v="232"/>
    <x v="232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x v="0"/>
    <s v="drama"/>
    <x v="232"/>
    <x v="0"/>
  </r>
  <r>
    <n v="233"/>
    <x v="233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x v="0"/>
    <s v="drama"/>
    <x v="233"/>
    <x v="2"/>
  </r>
  <r>
    <n v="234"/>
    <x v="234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x v="0"/>
    <s v="drama"/>
    <x v="234"/>
    <x v="0"/>
  </r>
  <r>
    <n v="235"/>
    <x v="235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x v="0"/>
    <s v="drama"/>
    <x v="235"/>
    <x v="0"/>
  </r>
  <r>
    <n v="236"/>
    <x v="236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x v="0"/>
    <s v="drama"/>
    <x v="236"/>
    <x v="0"/>
  </r>
  <r>
    <n v="237"/>
    <x v="237"/>
    <s v="Making The Choice is a christian short film series."/>
    <n v="15000"/>
    <n v="50"/>
    <x v="2"/>
    <s v="US"/>
    <s v="USD"/>
    <n v="1457445069"/>
    <n v="1452261069"/>
    <b v="0"/>
    <n v="1"/>
    <b v="0"/>
    <x v="0"/>
    <s v="drama"/>
    <x v="237"/>
    <x v="2"/>
  </r>
  <r>
    <n v="238"/>
    <x v="238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x v="0"/>
    <s v="drama"/>
    <x v="238"/>
    <x v="2"/>
  </r>
  <r>
    <n v="239"/>
    <x v="239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x v="0"/>
    <s v="drama"/>
    <x v="239"/>
    <x v="0"/>
  </r>
  <r>
    <n v="240"/>
    <x v="240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x v="0"/>
    <s v="documentary"/>
    <x v="240"/>
    <x v="4"/>
  </r>
  <r>
    <n v="241"/>
    <x v="241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x v="0"/>
    <s v="documentary"/>
    <x v="241"/>
    <x v="3"/>
  </r>
  <r>
    <n v="242"/>
    <x v="242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x v="0"/>
    <s v="documentary"/>
    <x v="242"/>
    <x v="6"/>
  </r>
  <r>
    <n v="243"/>
    <x v="243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x v="0"/>
    <s v="documentary"/>
    <x v="243"/>
    <x v="3"/>
  </r>
  <r>
    <n v="244"/>
    <x v="244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x v="0"/>
    <s v="documentary"/>
    <x v="244"/>
    <x v="7"/>
  </r>
  <r>
    <n v="245"/>
    <x v="245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x v="0"/>
    <s v="documentary"/>
    <x v="245"/>
    <x v="5"/>
  </r>
  <r>
    <n v="246"/>
    <x v="246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x v="0"/>
    <s v="documentary"/>
    <x v="246"/>
    <x v="7"/>
  </r>
  <r>
    <n v="247"/>
    <x v="247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x v="0"/>
    <s v="documentary"/>
    <x v="247"/>
    <x v="7"/>
  </r>
  <r>
    <n v="248"/>
    <x v="248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x v="0"/>
    <s v="documentary"/>
    <x v="248"/>
    <x v="6"/>
  </r>
  <r>
    <n v="249"/>
    <x v="249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x v="0"/>
    <s v="documentary"/>
    <x v="249"/>
    <x v="7"/>
  </r>
  <r>
    <n v="250"/>
    <x v="250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x v="0"/>
    <s v="documentary"/>
    <x v="250"/>
    <x v="4"/>
  </r>
  <r>
    <n v="251"/>
    <x v="251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x v="0"/>
    <s v="documentary"/>
    <x v="251"/>
    <x v="5"/>
  </r>
  <r>
    <n v="252"/>
    <x v="252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x v="0"/>
    <s v="documentary"/>
    <x v="252"/>
    <x v="7"/>
  </r>
  <r>
    <n v="253"/>
    <x v="253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x v="0"/>
    <s v="documentary"/>
    <x v="253"/>
    <x v="5"/>
  </r>
  <r>
    <n v="254"/>
    <x v="254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x v="0"/>
    <s v="documentary"/>
    <x v="254"/>
    <x v="0"/>
  </r>
  <r>
    <n v="255"/>
    <x v="255"/>
    <s v="xoxosms is a documentary about first love, long distance and Skype."/>
    <n v="8000"/>
    <n v="8538.66"/>
    <x v="0"/>
    <s v="US"/>
    <s v="USD"/>
    <n v="1300275482"/>
    <n v="1297687082"/>
    <b v="1"/>
    <n v="188"/>
    <b v="1"/>
    <x v="0"/>
    <s v="documentary"/>
    <x v="255"/>
    <x v="6"/>
  </r>
  <r>
    <n v="256"/>
    <x v="256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x v="0"/>
    <s v="documentary"/>
    <x v="256"/>
    <x v="4"/>
  </r>
  <r>
    <n v="257"/>
    <x v="257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x v="0"/>
    <s v="documentary"/>
    <x v="257"/>
    <x v="2"/>
  </r>
  <r>
    <n v="258"/>
    <x v="258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x v="0"/>
    <s v="documentary"/>
    <x v="258"/>
    <x v="6"/>
  </r>
  <r>
    <n v="259"/>
    <x v="259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x v="0"/>
    <s v="documentary"/>
    <x v="259"/>
    <x v="0"/>
  </r>
  <r>
    <n v="260"/>
    <x v="260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x v="0"/>
    <s v="documentary"/>
    <x v="260"/>
    <x v="7"/>
  </r>
  <r>
    <n v="261"/>
    <x v="261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x v="0"/>
    <s v="documentary"/>
    <x v="261"/>
    <x v="5"/>
  </r>
  <r>
    <n v="262"/>
    <x v="262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x v="0"/>
    <s v="documentary"/>
    <x v="262"/>
    <x v="6"/>
  </r>
  <r>
    <n v="263"/>
    <x v="263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x v="0"/>
    <s v="documentary"/>
    <x v="263"/>
    <x v="5"/>
  </r>
  <r>
    <n v="264"/>
    <x v="264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x v="0"/>
    <s v="documentary"/>
    <x v="264"/>
    <x v="5"/>
  </r>
  <r>
    <n v="265"/>
    <x v="265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x v="0"/>
    <s v="documentary"/>
    <x v="265"/>
    <x v="7"/>
  </r>
  <r>
    <n v="266"/>
    <x v="266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x v="0"/>
    <s v="documentary"/>
    <x v="266"/>
    <x v="7"/>
  </r>
  <r>
    <n v="267"/>
    <x v="267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x v="0"/>
    <s v="documentary"/>
    <x v="267"/>
    <x v="3"/>
  </r>
  <r>
    <n v="268"/>
    <x v="268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x v="0"/>
    <s v="documentary"/>
    <x v="268"/>
    <x v="6"/>
  </r>
  <r>
    <n v="269"/>
    <x v="269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x v="0"/>
    <s v="documentary"/>
    <x v="269"/>
    <x v="1"/>
  </r>
  <r>
    <n v="270"/>
    <x v="270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x v="0"/>
    <s v="documentary"/>
    <x v="270"/>
    <x v="6"/>
  </r>
  <r>
    <n v="271"/>
    <x v="271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x v="0"/>
    <s v="documentary"/>
    <x v="271"/>
    <x v="4"/>
  </r>
  <r>
    <n v="272"/>
    <x v="272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x v="0"/>
    <s v="documentary"/>
    <x v="272"/>
    <x v="7"/>
  </r>
  <r>
    <n v="273"/>
    <x v="273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x v="0"/>
    <s v="documentary"/>
    <x v="273"/>
    <x v="6"/>
  </r>
  <r>
    <n v="274"/>
    <x v="274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x v="0"/>
    <s v="documentary"/>
    <x v="274"/>
    <x v="5"/>
  </r>
  <r>
    <n v="275"/>
    <x v="275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x v="0"/>
    <s v="documentary"/>
    <x v="275"/>
    <x v="5"/>
  </r>
  <r>
    <n v="276"/>
    <x v="276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x v="0"/>
    <s v="documentary"/>
    <x v="276"/>
    <x v="5"/>
  </r>
  <r>
    <n v="277"/>
    <x v="277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x v="0"/>
    <s v="documentary"/>
    <x v="277"/>
    <x v="0"/>
  </r>
  <r>
    <n v="278"/>
    <x v="278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x v="0"/>
    <s v="documentary"/>
    <x v="278"/>
    <x v="5"/>
  </r>
  <r>
    <n v="279"/>
    <x v="279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x v="0"/>
    <s v="documentary"/>
    <x v="279"/>
    <x v="1"/>
  </r>
  <r>
    <n v="280"/>
    <x v="280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x v="0"/>
    <s v="documentary"/>
    <x v="280"/>
    <x v="3"/>
  </r>
  <r>
    <n v="281"/>
    <x v="281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x v="0"/>
    <s v="documentary"/>
    <x v="281"/>
    <x v="8"/>
  </r>
  <r>
    <n v="282"/>
    <x v="282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x v="0"/>
    <s v="documentary"/>
    <x v="282"/>
    <x v="7"/>
  </r>
  <r>
    <n v="283"/>
    <x v="283"/>
    <s v="What is the impact of survivorship on the human condition?"/>
    <n v="18000"/>
    <n v="20569.05"/>
    <x v="0"/>
    <s v="US"/>
    <s v="USD"/>
    <n v="1306904340"/>
    <n v="1305219744"/>
    <b v="1"/>
    <n v="202"/>
    <b v="1"/>
    <x v="0"/>
    <s v="documentary"/>
    <x v="283"/>
    <x v="6"/>
  </r>
  <r>
    <n v="284"/>
    <x v="284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x v="0"/>
    <s v="documentary"/>
    <x v="284"/>
    <x v="6"/>
  </r>
  <r>
    <n v="285"/>
    <x v="285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x v="0"/>
    <s v="documentary"/>
    <x v="285"/>
    <x v="4"/>
  </r>
  <r>
    <n v="286"/>
    <x v="286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x v="0"/>
    <s v="documentary"/>
    <x v="286"/>
    <x v="4"/>
  </r>
  <r>
    <n v="287"/>
    <x v="287"/>
    <s v="War is hell. Why would anyone want to spend their weekends there?"/>
    <n v="15000"/>
    <n v="26445"/>
    <x v="0"/>
    <s v="US"/>
    <s v="USD"/>
    <n v="1351828800"/>
    <n v="1349160018"/>
    <b v="1"/>
    <n v="290"/>
    <b v="1"/>
    <x v="0"/>
    <s v="documentary"/>
    <x v="287"/>
    <x v="5"/>
  </r>
  <r>
    <n v="288"/>
    <x v="288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x v="0"/>
    <s v="documentary"/>
    <x v="288"/>
    <x v="5"/>
  </r>
  <r>
    <n v="289"/>
    <x v="289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x v="0"/>
    <s v="documentary"/>
    <x v="289"/>
    <x v="4"/>
  </r>
  <r>
    <n v="290"/>
    <x v="290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x v="0"/>
    <s v="documentary"/>
    <x v="290"/>
    <x v="7"/>
  </r>
  <r>
    <n v="291"/>
    <x v="291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x v="0"/>
    <s v="documentary"/>
    <x v="291"/>
    <x v="4"/>
  </r>
  <r>
    <n v="292"/>
    <x v="292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x v="0"/>
    <s v="documentary"/>
    <x v="292"/>
    <x v="6"/>
  </r>
  <r>
    <n v="293"/>
    <x v="293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x v="0"/>
    <s v="documentary"/>
    <x v="293"/>
    <x v="3"/>
  </r>
  <r>
    <n v="294"/>
    <x v="294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x v="0"/>
    <s v="documentary"/>
    <x v="294"/>
    <x v="7"/>
  </r>
  <r>
    <n v="295"/>
    <x v="295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x v="0"/>
    <s v="documentary"/>
    <x v="295"/>
    <x v="4"/>
  </r>
  <r>
    <n v="296"/>
    <x v="296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x v="0"/>
    <s v="documentary"/>
    <x v="296"/>
    <x v="5"/>
  </r>
  <r>
    <n v="297"/>
    <x v="297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x v="0"/>
    <s v="documentary"/>
    <x v="297"/>
    <x v="0"/>
  </r>
  <r>
    <n v="298"/>
    <x v="298"/>
    <s v="The truth is, we all lie - and by &quot;we,&quot; we mean everyone!"/>
    <n v="126000"/>
    <n v="137254.84"/>
    <x v="0"/>
    <s v="US"/>
    <s v="USD"/>
    <n v="1399669200"/>
    <n v="1394536048"/>
    <b v="1"/>
    <n v="2436"/>
    <b v="1"/>
    <x v="0"/>
    <s v="documentary"/>
    <x v="298"/>
    <x v="3"/>
  </r>
  <r>
    <n v="299"/>
    <x v="299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x v="0"/>
    <s v="documentary"/>
    <x v="299"/>
    <x v="7"/>
  </r>
  <r>
    <n v="300"/>
    <x v="300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x v="0"/>
    <s v="documentary"/>
    <x v="300"/>
    <x v="6"/>
  </r>
  <r>
    <n v="301"/>
    <x v="301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x v="0"/>
    <s v="documentary"/>
    <x v="301"/>
    <x v="4"/>
  </r>
  <r>
    <n v="302"/>
    <x v="302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x v="0"/>
    <s v="documentary"/>
    <x v="302"/>
    <x v="5"/>
  </r>
  <r>
    <n v="303"/>
    <x v="303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x v="0"/>
    <s v="documentary"/>
    <x v="303"/>
    <x v="5"/>
  </r>
  <r>
    <n v="304"/>
    <x v="304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x v="0"/>
    <s v="documentary"/>
    <x v="304"/>
    <x v="5"/>
  </r>
  <r>
    <n v="305"/>
    <x v="305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x v="0"/>
    <s v="documentary"/>
    <x v="305"/>
    <x v="5"/>
  </r>
  <r>
    <n v="306"/>
    <x v="306"/>
    <s v="A feature-length documentary on the life of Boston escape artist Jason Escape."/>
    <n v="1000"/>
    <n v="2929"/>
    <x v="0"/>
    <s v="US"/>
    <s v="USD"/>
    <n v="1363806333"/>
    <n v="1362081933"/>
    <b v="1"/>
    <n v="80"/>
    <b v="1"/>
    <x v="0"/>
    <s v="documentary"/>
    <x v="306"/>
    <x v="4"/>
  </r>
  <r>
    <n v="307"/>
    <x v="307"/>
    <s v="Why is grammar important?"/>
    <n v="22000"/>
    <n v="24490"/>
    <x v="0"/>
    <s v="US"/>
    <s v="USD"/>
    <n v="1360276801"/>
    <n v="1357684801"/>
    <b v="1"/>
    <n v="576"/>
    <b v="1"/>
    <x v="0"/>
    <s v="documentary"/>
    <x v="307"/>
    <x v="4"/>
  </r>
  <r>
    <n v="308"/>
    <x v="308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x v="0"/>
    <s v="documentary"/>
    <x v="308"/>
    <x v="6"/>
  </r>
  <r>
    <n v="309"/>
    <x v="309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x v="0"/>
    <s v="documentary"/>
    <x v="309"/>
    <x v="5"/>
  </r>
  <r>
    <n v="310"/>
    <x v="310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x v="0"/>
    <s v="documentary"/>
    <x v="310"/>
    <x v="6"/>
  </r>
  <r>
    <n v="311"/>
    <x v="311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x v="0"/>
    <s v="documentary"/>
    <x v="311"/>
    <x v="6"/>
  </r>
  <r>
    <n v="312"/>
    <x v="312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x v="0"/>
    <s v="documentary"/>
    <x v="312"/>
    <x v="4"/>
  </r>
  <r>
    <n v="313"/>
    <x v="313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x v="0"/>
    <s v="documentary"/>
    <x v="313"/>
    <x v="7"/>
  </r>
  <r>
    <n v="314"/>
    <x v="314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x v="0"/>
    <s v="documentary"/>
    <x v="314"/>
    <x v="4"/>
  </r>
  <r>
    <n v="315"/>
    <x v="315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x v="0"/>
    <s v="documentary"/>
    <x v="315"/>
    <x v="5"/>
  </r>
  <r>
    <n v="316"/>
    <x v="316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x v="0"/>
    <s v="documentary"/>
    <x v="316"/>
    <x v="3"/>
  </r>
  <r>
    <n v="317"/>
    <x v="317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x v="0"/>
    <s v="documentary"/>
    <x v="317"/>
    <x v="4"/>
  </r>
  <r>
    <n v="318"/>
    <x v="318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x v="0"/>
    <s v="documentary"/>
    <x v="318"/>
    <x v="4"/>
  </r>
  <r>
    <n v="319"/>
    <x v="319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x v="0"/>
    <s v="documentary"/>
    <x v="319"/>
    <x v="8"/>
  </r>
  <r>
    <n v="320"/>
    <x v="320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x v="0"/>
    <s v="documentary"/>
    <x v="320"/>
    <x v="0"/>
  </r>
  <r>
    <n v="321"/>
    <x v="321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x v="0"/>
    <s v="documentary"/>
    <x v="321"/>
    <x v="2"/>
  </r>
  <r>
    <n v="322"/>
    <x v="322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x v="0"/>
    <s v="documentary"/>
    <x v="322"/>
    <x v="2"/>
  </r>
  <r>
    <n v="323"/>
    <x v="323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x v="0"/>
    <s v="documentary"/>
    <x v="323"/>
    <x v="2"/>
  </r>
  <r>
    <n v="324"/>
    <x v="324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x v="0"/>
    <s v="documentary"/>
    <x v="324"/>
    <x v="0"/>
  </r>
  <r>
    <n v="325"/>
    <x v="325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x v="0"/>
    <s v="documentary"/>
    <x v="325"/>
    <x v="2"/>
  </r>
  <r>
    <n v="326"/>
    <x v="326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x v="0"/>
    <s v="documentary"/>
    <x v="326"/>
    <x v="1"/>
  </r>
  <r>
    <n v="327"/>
    <x v="327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x v="0"/>
    <s v="documentary"/>
    <x v="327"/>
    <x v="0"/>
  </r>
  <r>
    <n v="328"/>
    <x v="328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x v="0"/>
    <s v="documentary"/>
    <x v="328"/>
    <x v="0"/>
  </r>
  <r>
    <n v="329"/>
    <x v="329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x v="0"/>
    <s v="documentary"/>
    <x v="329"/>
    <x v="0"/>
  </r>
  <r>
    <n v="330"/>
    <x v="330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x v="0"/>
    <s v="documentary"/>
    <x v="330"/>
    <x v="4"/>
  </r>
  <r>
    <n v="331"/>
    <x v="331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x v="0"/>
    <s v="documentary"/>
    <x v="331"/>
    <x v="2"/>
  </r>
  <r>
    <n v="332"/>
    <x v="332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x v="0"/>
    <s v="documentary"/>
    <x v="332"/>
    <x v="0"/>
  </r>
  <r>
    <n v="333"/>
    <x v="333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x v="0"/>
    <s v="documentary"/>
    <x v="333"/>
    <x v="2"/>
  </r>
  <r>
    <n v="334"/>
    <x v="334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x v="0"/>
    <s v="documentary"/>
    <x v="334"/>
    <x v="0"/>
  </r>
  <r>
    <n v="335"/>
    <x v="335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x v="0"/>
    <s v="documentary"/>
    <x v="335"/>
    <x v="0"/>
  </r>
  <r>
    <n v="336"/>
    <x v="336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x v="0"/>
    <s v="documentary"/>
    <x v="336"/>
    <x v="0"/>
  </r>
  <r>
    <n v="337"/>
    <x v="337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x v="0"/>
    <s v="documentary"/>
    <x v="337"/>
    <x v="0"/>
  </r>
  <r>
    <n v="338"/>
    <x v="338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x v="0"/>
    <s v="documentary"/>
    <x v="338"/>
    <x v="2"/>
  </r>
  <r>
    <n v="339"/>
    <x v="339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x v="0"/>
    <s v="documentary"/>
    <x v="339"/>
    <x v="0"/>
  </r>
  <r>
    <n v="340"/>
    <x v="340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x v="0"/>
    <s v="documentary"/>
    <x v="340"/>
    <x v="1"/>
  </r>
  <r>
    <n v="341"/>
    <x v="341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x v="0"/>
    <s v="documentary"/>
    <x v="341"/>
    <x v="3"/>
  </r>
  <r>
    <n v="342"/>
    <x v="342"/>
    <s v="BREAKING A MONSTER needs your help to play in THEATERS!"/>
    <n v="55000"/>
    <n v="55201.52"/>
    <x v="0"/>
    <s v="US"/>
    <s v="USD"/>
    <n v="1461955465"/>
    <n v="1459363465"/>
    <b v="1"/>
    <n v="325"/>
    <b v="1"/>
    <x v="0"/>
    <s v="documentary"/>
    <x v="342"/>
    <x v="2"/>
  </r>
  <r>
    <n v="343"/>
    <x v="343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x v="0"/>
    <s v="documentary"/>
    <x v="343"/>
    <x v="3"/>
  </r>
  <r>
    <n v="344"/>
    <x v="344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x v="0"/>
    <s v="documentary"/>
    <x v="344"/>
    <x v="0"/>
  </r>
  <r>
    <n v="345"/>
    <x v="345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x v="0"/>
    <s v="documentary"/>
    <x v="345"/>
    <x v="0"/>
  </r>
  <r>
    <n v="346"/>
    <x v="346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x v="0"/>
    <s v="documentary"/>
    <x v="346"/>
    <x v="0"/>
  </r>
  <r>
    <n v="347"/>
    <x v="347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x v="0"/>
    <s v="documentary"/>
    <x v="347"/>
    <x v="0"/>
  </r>
  <r>
    <n v="348"/>
    <x v="348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x v="0"/>
    <s v="documentary"/>
    <x v="348"/>
    <x v="0"/>
  </r>
  <r>
    <n v="349"/>
    <x v="349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x v="0"/>
    <s v="documentary"/>
    <x v="349"/>
    <x v="1"/>
  </r>
  <r>
    <n v="350"/>
    <x v="350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x v="0"/>
    <s v="documentary"/>
    <x v="350"/>
    <x v="2"/>
  </r>
  <r>
    <n v="351"/>
    <x v="351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x v="0"/>
    <s v="documentary"/>
    <x v="351"/>
    <x v="2"/>
  </r>
  <r>
    <n v="352"/>
    <x v="352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x v="0"/>
    <s v="documentary"/>
    <x v="352"/>
    <x v="3"/>
  </r>
  <r>
    <n v="353"/>
    <x v="353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x v="0"/>
    <s v="documentary"/>
    <x v="353"/>
    <x v="0"/>
  </r>
  <r>
    <n v="354"/>
    <x v="354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x v="0"/>
    <s v="documentary"/>
    <x v="354"/>
    <x v="2"/>
  </r>
  <r>
    <n v="355"/>
    <x v="355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x v="0"/>
    <s v="documentary"/>
    <x v="355"/>
    <x v="3"/>
  </r>
  <r>
    <n v="356"/>
    <x v="356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x v="0"/>
    <s v="documentary"/>
    <x v="356"/>
    <x v="2"/>
  </r>
  <r>
    <n v="357"/>
    <x v="357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x v="0"/>
    <s v="documentary"/>
    <x v="357"/>
    <x v="0"/>
  </r>
  <r>
    <n v="358"/>
    <x v="358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x v="0"/>
    <s v="documentary"/>
    <x v="358"/>
    <x v="2"/>
  </r>
  <r>
    <n v="359"/>
    <x v="359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x v="0"/>
    <s v="documentary"/>
    <x v="359"/>
    <x v="3"/>
  </r>
  <r>
    <n v="360"/>
    <x v="360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x v="0"/>
    <s v="documentary"/>
    <x v="360"/>
    <x v="0"/>
  </r>
  <r>
    <n v="361"/>
    <x v="361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x v="0"/>
    <s v="documentary"/>
    <x v="361"/>
    <x v="3"/>
  </r>
  <r>
    <n v="362"/>
    <x v="362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x v="0"/>
    <s v="documentary"/>
    <x v="362"/>
    <x v="3"/>
  </r>
  <r>
    <n v="363"/>
    <x v="363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x v="0"/>
    <s v="documentary"/>
    <x v="363"/>
    <x v="7"/>
  </r>
  <r>
    <n v="364"/>
    <x v="364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x v="0"/>
    <s v="documentary"/>
    <x v="364"/>
    <x v="3"/>
  </r>
  <r>
    <n v="365"/>
    <x v="365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x v="0"/>
    <s v="documentary"/>
    <x v="365"/>
    <x v="3"/>
  </r>
  <r>
    <n v="366"/>
    <x v="366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x v="0"/>
    <s v="documentary"/>
    <x v="366"/>
    <x v="5"/>
  </r>
  <r>
    <n v="367"/>
    <x v="367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x v="0"/>
    <s v="documentary"/>
    <x v="367"/>
    <x v="4"/>
  </r>
  <r>
    <n v="368"/>
    <x v="368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x v="0"/>
    <s v="documentary"/>
    <x v="368"/>
    <x v="0"/>
  </r>
  <r>
    <n v="369"/>
    <x v="369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x v="0"/>
    <s v="documentary"/>
    <x v="369"/>
    <x v="6"/>
  </r>
  <r>
    <n v="370"/>
    <x v="370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x v="0"/>
    <s v="documentary"/>
    <x v="370"/>
    <x v="2"/>
  </r>
  <r>
    <n v="371"/>
    <x v="371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x v="0"/>
    <s v="documentary"/>
    <x v="371"/>
    <x v="5"/>
  </r>
  <r>
    <n v="372"/>
    <x v="372"/>
    <s v="A short documentary exploring the uses of 'Natural Horsemanship' across Europe"/>
    <n v="300"/>
    <n v="376"/>
    <x v="0"/>
    <s v="GB"/>
    <s v="GBP"/>
    <n v="1459872000"/>
    <n v="1456408244"/>
    <b v="0"/>
    <n v="9"/>
    <b v="1"/>
    <x v="0"/>
    <s v="documentary"/>
    <x v="372"/>
    <x v="2"/>
  </r>
  <r>
    <n v="373"/>
    <x v="373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x v="0"/>
    <s v="documentary"/>
    <x v="373"/>
    <x v="5"/>
  </r>
  <r>
    <n v="374"/>
    <x v="374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x v="0"/>
    <s v="documentary"/>
    <x v="374"/>
    <x v="6"/>
  </r>
  <r>
    <n v="375"/>
    <x v="375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x v="0"/>
    <s v="documentary"/>
    <x v="375"/>
    <x v="3"/>
  </r>
  <r>
    <n v="376"/>
    <x v="376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x v="0"/>
    <s v="documentary"/>
    <x v="376"/>
    <x v="2"/>
  </r>
  <r>
    <n v="377"/>
    <x v="377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x v="0"/>
    <s v="documentary"/>
    <x v="377"/>
    <x v="0"/>
  </r>
  <r>
    <n v="378"/>
    <x v="378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x v="0"/>
    <s v="documentary"/>
    <x v="378"/>
    <x v="2"/>
  </r>
  <r>
    <n v="379"/>
    <x v="379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x v="0"/>
    <s v="documentary"/>
    <x v="379"/>
    <x v="5"/>
  </r>
  <r>
    <n v="380"/>
    <x v="380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x v="0"/>
    <s v="documentary"/>
    <x v="380"/>
    <x v="0"/>
  </r>
  <r>
    <n v="381"/>
    <x v="381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x v="0"/>
    <s v="documentary"/>
    <x v="381"/>
    <x v="5"/>
  </r>
  <r>
    <n v="382"/>
    <x v="382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x v="0"/>
    <s v="documentary"/>
    <x v="382"/>
    <x v="5"/>
  </r>
  <r>
    <n v="383"/>
    <x v="383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x v="0"/>
    <s v="documentary"/>
    <x v="383"/>
    <x v="3"/>
  </r>
  <r>
    <n v="384"/>
    <x v="384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x v="0"/>
    <s v="documentary"/>
    <x v="384"/>
    <x v="3"/>
  </r>
  <r>
    <n v="385"/>
    <x v="385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x v="0"/>
    <s v="documentary"/>
    <x v="385"/>
    <x v="3"/>
  </r>
  <r>
    <n v="386"/>
    <x v="386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x v="0"/>
    <s v="documentary"/>
    <x v="386"/>
    <x v="0"/>
  </r>
  <r>
    <n v="387"/>
    <x v="387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x v="0"/>
    <s v="documentary"/>
    <x v="387"/>
    <x v="0"/>
  </r>
  <r>
    <n v="388"/>
    <x v="388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x v="0"/>
    <s v="documentary"/>
    <x v="388"/>
    <x v="2"/>
  </r>
  <r>
    <n v="389"/>
    <x v="389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x v="0"/>
    <s v="documentary"/>
    <x v="389"/>
    <x v="3"/>
  </r>
  <r>
    <n v="390"/>
    <x v="390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x v="0"/>
    <s v="documentary"/>
    <x v="390"/>
    <x v="0"/>
  </r>
  <r>
    <n v="391"/>
    <x v="391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x v="0"/>
    <s v="documentary"/>
    <x v="391"/>
    <x v="6"/>
  </r>
  <r>
    <n v="392"/>
    <x v="392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x v="0"/>
    <s v="documentary"/>
    <x v="392"/>
    <x v="6"/>
  </r>
  <r>
    <n v="393"/>
    <x v="393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x v="0"/>
    <s v="documentary"/>
    <x v="393"/>
    <x v="4"/>
  </r>
  <r>
    <n v="394"/>
    <x v="394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x v="0"/>
    <s v="documentary"/>
    <x v="394"/>
    <x v="2"/>
  </r>
  <r>
    <n v="395"/>
    <x v="395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x v="0"/>
    <s v="documentary"/>
    <x v="395"/>
    <x v="5"/>
  </r>
  <r>
    <n v="396"/>
    <x v="396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x v="0"/>
    <s v="documentary"/>
    <x v="396"/>
    <x v="5"/>
  </r>
  <r>
    <n v="397"/>
    <x v="397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x v="0"/>
    <s v="documentary"/>
    <x v="397"/>
    <x v="7"/>
  </r>
  <r>
    <n v="398"/>
    <x v="398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x v="0"/>
    <s v="documentary"/>
    <x v="398"/>
    <x v="0"/>
  </r>
  <r>
    <n v="399"/>
    <x v="399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x v="0"/>
    <s v="documentary"/>
    <x v="399"/>
    <x v="2"/>
  </r>
  <r>
    <n v="400"/>
    <x v="400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x v="0"/>
    <s v="documentary"/>
    <x v="400"/>
    <x v="3"/>
  </r>
  <r>
    <n v="401"/>
    <x v="401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x v="0"/>
    <s v="documentary"/>
    <x v="401"/>
    <x v="6"/>
  </r>
  <r>
    <n v="402"/>
    <x v="402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x v="0"/>
    <s v="documentary"/>
    <x v="402"/>
    <x v="0"/>
  </r>
  <r>
    <n v="403"/>
    <x v="403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x v="0"/>
    <s v="documentary"/>
    <x v="403"/>
    <x v="6"/>
  </r>
  <r>
    <n v="404"/>
    <x v="404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x v="0"/>
    <s v="documentary"/>
    <x v="404"/>
    <x v="3"/>
  </r>
  <r>
    <n v="405"/>
    <x v="405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x v="0"/>
    <s v="documentary"/>
    <x v="405"/>
    <x v="3"/>
  </r>
  <r>
    <n v="406"/>
    <x v="406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x v="0"/>
    <s v="documentary"/>
    <x v="406"/>
    <x v="6"/>
  </r>
  <r>
    <n v="407"/>
    <x v="407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x v="0"/>
    <s v="documentary"/>
    <x v="407"/>
    <x v="6"/>
  </r>
  <r>
    <n v="408"/>
    <x v="408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x v="0"/>
    <s v="documentary"/>
    <x v="408"/>
    <x v="4"/>
  </r>
  <r>
    <n v="409"/>
    <x v="409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x v="0"/>
    <s v="documentary"/>
    <x v="409"/>
    <x v="2"/>
  </r>
  <r>
    <n v="410"/>
    <x v="410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x v="0"/>
    <s v="documentary"/>
    <x v="410"/>
    <x v="0"/>
  </r>
  <r>
    <n v="411"/>
    <x v="411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x v="0"/>
    <s v="documentary"/>
    <x v="411"/>
    <x v="4"/>
  </r>
  <r>
    <n v="412"/>
    <x v="412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x v="0"/>
    <s v="documentary"/>
    <x v="412"/>
    <x v="5"/>
  </r>
  <r>
    <n v="413"/>
    <x v="413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x v="0"/>
    <s v="documentary"/>
    <x v="413"/>
    <x v="5"/>
  </r>
  <r>
    <n v="414"/>
    <x v="414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x v="0"/>
    <s v="documentary"/>
    <x v="414"/>
    <x v="4"/>
  </r>
  <r>
    <n v="415"/>
    <x v="415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x v="0"/>
    <s v="documentary"/>
    <x v="415"/>
    <x v="3"/>
  </r>
  <r>
    <n v="416"/>
    <x v="416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x v="0"/>
    <s v="documentary"/>
    <x v="416"/>
    <x v="3"/>
  </r>
  <r>
    <n v="417"/>
    <x v="417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x v="0"/>
    <s v="documentary"/>
    <x v="417"/>
    <x v="4"/>
  </r>
  <r>
    <n v="418"/>
    <x v="418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x v="0"/>
    <s v="documentary"/>
    <x v="418"/>
    <x v="0"/>
  </r>
  <r>
    <n v="419"/>
    <x v="419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x v="0"/>
    <s v="documentary"/>
    <x v="419"/>
    <x v="4"/>
  </r>
  <r>
    <n v="420"/>
    <x v="420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x v="0"/>
    <s v="animation"/>
    <x v="420"/>
    <x v="3"/>
  </r>
  <r>
    <n v="421"/>
    <x v="421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x v="0"/>
    <s v="animation"/>
    <x v="421"/>
    <x v="0"/>
  </r>
  <r>
    <n v="422"/>
    <x v="422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x v="0"/>
    <s v="animation"/>
    <x v="422"/>
    <x v="3"/>
  </r>
  <r>
    <n v="423"/>
    <x v="423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x v="0"/>
    <s v="animation"/>
    <x v="423"/>
    <x v="4"/>
  </r>
  <r>
    <n v="424"/>
    <x v="424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x v="0"/>
    <s v="animation"/>
    <x v="424"/>
    <x v="5"/>
  </r>
  <r>
    <n v="425"/>
    <x v="425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x v="0"/>
    <s v="animation"/>
    <x v="425"/>
    <x v="0"/>
  </r>
  <r>
    <n v="426"/>
    <x v="426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x v="0"/>
    <s v="animation"/>
    <x v="426"/>
    <x v="2"/>
  </r>
  <r>
    <n v="427"/>
    <x v="427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x v="0"/>
    <s v="animation"/>
    <x v="427"/>
    <x v="0"/>
  </r>
  <r>
    <n v="428"/>
    <x v="428"/>
    <s v="Fresh, fun, entertaining Bible stories on YouTube, stop-motion style."/>
    <n v="12000"/>
    <n v="676"/>
    <x v="2"/>
    <s v="US"/>
    <s v="USD"/>
    <n v="1402956000"/>
    <n v="1400523845"/>
    <b v="0"/>
    <n v="13"/>
    <b v="0"/>
    <x v="0"/>
    <s v="animation"/>
    <x v="428"/>
    <x v="3"/>
  </r>
  <r>
    <n v="429"/>
    <x v="429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x v="0"/>
    <s v="animation"/>
    <x v="429"/>
    <x v="8"/>
  </r>
  <r>
    <n v="430"/>
    <x v="430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x v="0"/>
    <s v="animation"/>
    <x v="430"/>
    <x v="4"/>
  </r>
  <r>
    <n v="431"/>
    <x v="431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x v="0"/>
    <s v="animation"/>
    <x v="431"/>
    <x v="2"/>
  </r>
  <r>
    <n v="432"/>
    <x v="432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x v="0"/>
    <s v="animation"/>
    <x v="432"/>
    <x v="0"/>
  </r>
  <r>
    <n v="433"/>
    <x v="433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x v="0"/>
    <s v="animation"/>
    <x v="433"/>
    <x v="0"/>
  </r>
  <r>
    <n v="434"/>
    <x v="434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x v="0"/>
    <s v="animation"/>
    <x v="434"/>
    <x v="4"/>
  </r>
  <r>
    <n v="435"/>
    <x v="435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x v="0"/>
    <s v="animation"/>
    <x v="435"/>
    <x v="4"/>
  </r>
  <r>
    <n v="436"/>
    <x v="436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x v="0"/>
    <s v="animation"/>
    <x v="436"/>
    <x v="4"/>
  </r>
  <r>
    <n v="437"/>
    <x v="437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x v="0"/>
    <s v="animation"/>
    <x v="437"/>
    <x v="2"/>
  </r>
  <r>
    <n v="438"/>
    <x v="438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x v="0"/>
    <s v="animation"/>
    <x v="438"/>
    <x v="0"/>
  </r>
  <r>
    <n v="439"/>
    <x v="439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x v="0"/>
    <s v="animation"/>
    <x v="439"/>
    <x v="3"/>
  </r>
  <r>
    <n v="440"/>
    <x v="440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x v="0"/>
    <s v="animation"/>
    <x v="440"/>
    <x v="2"/>
  </r>
  <r>
    <n v="441"/>
    <x v="441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x v="0"/>
    <s v="animation"/>
    <x v="441"/>
    <x v="4"/>
  </r>
  <r>
    <n v="442"/>
    <x v="442"/>
    <s v="Doomsday is here"/>
    <n v="17000"/>
    <n v="6691"/>
    <x v="2"/>
    <s v="US"/>
    <s v="USD"/>
    <n v="1424380783"/>
    <n v="1421788783"/>
    <b v="0"/>
    <n v="17"/>
    <b v="0"/>
    <x v="0"/>
    <s v="animation"/>
    <x v="442"/>
    <x v="0"/>
  </r>
  <r>
    <n v="443"/>
    <x v="443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x v="0"/>
    <s v="animation"/>
    <x v="443"/>
    <x v="3"/>
  </r>
  <r>
    <n v="444"/>
    <x v="444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x v="0"/>
    <s v="animation"/>
    <x v="444"/>
    <x v="6"/>
  </r>
  <r>
    <n v="445"/>
    <x v="445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x v="0"/>
    <s v="animation"/>
    <x v="445"/>
    <x v="0"/>
  </r>
  <r>
    <n v="446"/>
    <x v="446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x v="0"/>
    <s v="animation"/>
    <x v="446"/>
    <x v="0"/>
  </r>
  <r>
    <n v="447"/>
    <x v="447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x v="0"/>
    <s v="animation"/>
    <x v="447"/>
    <x v="4"/>
  </r>
  <r>
    <n v="448"/>
    <x v="448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x v="0"/>
    <s v="animation"/>
    <x v="448"/>
    <x v="3"/>
  </r>
  <r>
    <n v="449"/>
    <x v="449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x v="0"/>
    <s v="animation"/>
    <x v="449"/>
    <x v="4"/>
  </r>
  <r>
    <n v="450"/>
    <x v="450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x v="0"/>
    <s v="animation"/>
    <x v="450"/>
    <x v="3"/>
  </r>
  <r>
    <n v="451"/>
    <x v="451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x v="0"/>
    <s v="animation"/>
    <x v="451"/>
    <x v="4"/>
  </r>
  <r>
    <n v="452"/>
    <x v="452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x v="0"/>
    <s v="animation"/>
    <x v="452"/>
    <x v="0"/>
  </r>
  <r>
    <n v="453"/>
    <x v="453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x v="0"/>
    <s v="animation"/>
    <x v="453"/>
    <x v="0"/>
  </r>
  <r>
    <n v="454"/>
    <x v="454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x v="0"/>
    <s v="animation"/>
    <x v="454"/>
    <x v="3"/>
  </r>
  <r>
    <n v="455"/>
    <x v="455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x v="0"/>
    <s v="animation"/>
    <x v="455"/>
    <x v="5"/>
  </r>
  <r>
    <n v="456"/>
    <x v="456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x v="0"/>
    <s v="animation"/>
    <x v="456"/>
    <x v="4"/>
  </r>
  <r>
    <n v="457"/>
    <x v="457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x v="0"/>
    <s v="animation"/>
    <x v="457"/>
    <x v="3"/>
  </r>
  <r>
    <n v="458"/>
    <x v="458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x v="0"/>
    <s v="animation"/>
    <x v="458"/>
    <x v="4"/>
  </r>
  <r>
    <n v="459"/>
    <x v="459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x v="0"/>
    <s v="animation"/>
    <x v="459"/>
    <x v="6"/>
  </r>
  <r>
    <n v="460"/>
    <x v="460"/>
    <s v="An animated web series about biological evolution gone haywire."/>
    <n v="8500"/>
    <n v="25"/>
    <x v="2"/>
    <s v="US"/>
    <s v="USD"/>
    <n v="1401595200"/>
    <n v="1398862875"/>
    <b v="0"/>
    <n v="2"/>
    <b v="0"/>
    <x v="0"/>
    <s v="animation"/>
    <x v="460"/>
    <x v="3"/>
  </r>
  <r>
    <n v="461"/>
    <x v="461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x v="0"/>
    <s v="animation"/>
    <x v="461"/>
    <x v="4"/>
  </r>
  <r>
    <n v="462"/>
    <x v="462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x v="0"/>
    <s v="animation"/>
    <x v="462"/>
    <x v="6"/>
  </r>
  <r>
    <n v="463"/>
    <x v="463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x v="0"/>
    <s v="animation"/>
    <x v="463"/>
    <x v="6"/>
  </r>
  <r>
    <n v="464"/>
    <x v="464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x v="0"/>
    <s v="animation"/>
    <x v="464"/>
    <x v="2"/>
  </r>
  <r>
    <n v="465"/>
    <x v="465"/>
    <s v="&quot;Amp&quot; is a short film about a robot with needs."/>
    <n v="512"/>
    <n v="138"/>
    <x v="2"/>
    <s v="US"/>
    <s v="USD"/>
    <n v="1403837574"/>
    <n v="1402455174"/>
    <b v="0"/>
    <n v="8"/>
    <b v="0"/>
    <x v="0"/>
    <s v="animation"/>
    <x v="465"/>
    <x v="3"/>
  </r>
  <r>
    <n v="466"/>
    <x v="466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x v="0"/>
    <s v="animation"/>
    <x v="466"/>
    <x v="5"/>
  </r>
  <r>
    <n v="467"/>
    <x v="467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x v="0"/>
    <s v="animation"/>
    <x v="467"/>
    <x v="5"/>
  </r>
  <r>
    <n v="468"/>
    <x v="468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x v="0"/>
    <s v="animation"/>
    <x v="468"/>
    <x v="5"/>
  </r>
  <r>
    <n v="469"/>
    <x v="469"/>
    <s v="Create a personalised animation film using your child's name and photo."/>
    <n v="6000"/>
    <n v="0"/>
    <x v="2"/>
    <s v="GB"/>
    <s v="GBP"/>
    <n v="1409960724"/>
    <n v="1404776724"/>
    <b v="0"/>
    <n v="0"/>
    <b v="0"/>
    <x v="0"/>
    <s v="animation"/>
    <x v="469"/>
    <x v="3"/>
  </r>
  <r>
    <n v="470"/>
    <x v="470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x v="0"/>
    <s v="animation"/>
    <x v="470"/>
    <x v="4"/>
  </r>
  <r>
    <n v="471"/>
    <x v="471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x v="0"/>
    <s v="animation"/>
    <x v="471"/>
    <x v="3"/>
  </r>
  <r>
    <n v="472"/>
    <x v="472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x v="0"/>
    <s v="animation"/>
    <x v="472"/>
    <x v="3"/>
  </r>
  <r>
    <n v="473"/>
    <x v="473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x v="0"/>
    <s v="animation"/>
    <x v="473"/>
    <x v="3"/>
  </r>
  <r>
    <n v="474"/>
    <x v="474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x v="0"/>
    <s v="animation"/>
    <x v="474"/>
    <x v="1"/>
  </r>
  <r>
    <n v="475"/>
    <x v="475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x v="0"/>
    <s v="animation"/>
    <x v="475"/>
    <x v="0"/>
  </r>
  <r>
    <n v="476"/>
    <x v="476"/>
    <s v="Animated Music Videos that teach kids how to read."/>
    <n v="220000"/>
    <n v="4906.59"/>
    <x v="2"/>
    <s v="US"/>
    <s v="USD"/>
    <n v="1401767940"/>
    <n v="1398727441"/>
    <b v="0"/>
    <n v="124"/>
    <b v="0"/>
    <x v="0"/>
    <s v="animation"/>
    <x v="476"/>
    <x v="3"/>
  </r>
  <r>
    <n v="477"/>
    <x v="477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x v="0"/>
    <s v="animation"/>
    <x v="477"/>
    <x v="5"/>
  </r>
  <r>
    <n v="478"/>
    <x v="478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x v="0"/>
    <s v="animation"/>
    <x v="478"/>
    <x v="0"/>
  </r>
  <r>
    <n v="479"/>
    <x v="479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x v="0"/>
    <s v="animation"/>
    <x v="479"/>
    <x v="3"/>
  </r>
  <r>
    <n v="480"/>
    <x v="480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x v="0"/>
    <s v="animation"/>
    <x v="480"/>
    <x v="4"/>
  </r>
  <r>
    <n v="481"/>
    <x v="481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x v="0"/>
    <s v="animation"/>
    <x v="481"/>
    <x v="5"/>
  </r>
  <r>
    <n v="482"/>
    <x v="482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x v="0"/>
    <s v="animation"/>
    <x v="482"/>
    <x v="2"/>
  </r>
  <r>
    <n v="483"/>
    <x v="483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x v="0"/>
    <s v="animation"/>
    <x v="483"/>
    <x v="5"/>
  </r>
  <r>
    <n v="484"/>
    <x v="484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x v="0"/>
    <s v="animation"/>
    <x v="484"/>
    <x v="0"/>
  </r>
  <r>
    <n v="485"/>
    <x v="485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x v="0"/>
    <s v="animation"/>
    <x v="485"/>
    <x v="4"/>
  </r>
  <r>
    <n v="486"/>
    <x v="486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x v="0"/>
    <s v="animation"/>
    <x v="486"/>
    <x v="3"/>
  </r>
  <r>
    <n v="487"/>
    <x v="487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x v="0"/>
    <s v="animation"/>
    <x v="487"/>
    <x v="2"/>
  </r>
  <r>
    <n v="488"/>
    <x v="488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x v="0"/>
    <s v="animation"/>
    <x v="488"/>
    <x v="2"/>
  </r>
  <r>
    <n v="489"/>
    <x v="489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x v="0"/>
    <s v="animation"/>
    <x v="489"/>
    <x v="6"/>
  </r>
  <r>
    <n v="490"/>
    <x v="490"/>
    <s v="Cancelled"/>
    <n v="1000"/>
    <n v="0"/>
    <x v="2"/>
    <s v="US"/>
    <s v="USD"/>
    <n v="1345677285"/>
    <n v="1343085285"/>
    <b v="0"/>
    <n v="0"/>
    <b v="0"/>
    <x v="0"/>
    <s v="animation"/>
    <x v="490"/>
    <x v="5"/>
  </r>
  <r>
    <n v="491"/>
    <x v="491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x v="0"/>
    <s v="animation"/>
    <x v="491"/>
    <x v="0"/>
  </r>
  <r>
    <n v="492"/>
    <x v="492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x v="0"/>
    <s v="animation"/>
    <x v="492"/>
    <x v="2"/>
  </r>
  <r>
    <n v="493"/>
    <x v="493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x v="0"/>
    <s v="animation"/>
    <x v="493"/>
    <x v="0"/>
  </r>
  <r>
    <n v="494"/>
    <x v="494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x v="0"/>
    <s v="animation"/>
    <x v="494"/>
    <x v="3"/>
  </r>
  <r>
    <n v="495"/>
    <x v="495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x v="0"/>
    <s v="animation"/>
    <x v="495"/>
    <x v="0"/>
  </r>
  <r>
    <n v="496"/>
    <x v="496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x v="0"/>
    <s v="animation"/>
    <x v="496"/>
    <x v="4"/>
  </r>
  <r>
    <n v="497"/>
    <x v="497"/>
    <s v="live-action/animated series pilot."/>
    <n v="4480"/>
    <n v="30"/>
    <x v="2"/>
    <s v="US"/>
    <s v="USD"/>
    <n v="1419483600"/>
    <n v="1414889665"/>
    <b v="0"/>
    <n v="3"/>
    <b v="0"/>
    <x v="0"/>
    <s v="animation"/>
    <x v="497"/>
    <x v="3"/>
  </r>
  <r>
    <n v="498"/>
    <x v="498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x v="0"/>
    <s v="animation"/>
    <x v="498"/>
    <x v="6"/>
  </r>
  <r>
    <n v="499"/>
    <x v="499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x v="0"/>
    <s v="animation"/>
    <x v="499"/>
    <x v="8"/>
  </r>
  <r>
    <n v="500"/>
    <x v="500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x v="0"/>
    <s v="animation"/>
    <x v="500"/>
    <x v="7"/>
  </r>
  <r>
    <n v="501"/>
    <x v="501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x v="0"/>
    <s v="animation"/>
    <x v="501"/>
    <x v="6"/>
  </r>
  <r>
    <n v="502"/>
    <x v="502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x v="0"/>
    <s v="animation"/>
    <x v="502"/>
    <x v="5"/>
  </r>
  <r>
    <n v="503"/>
    <x v="503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x v="0"/>
    <s v="animation"/>
    <x v="503"/>
    <x v="3"/>
  </r>
  <r>
    <n v="504"/>
    <x v="504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x v="0"/>
    <s v="animation"/>
    <x v="504"/>
    <x v="5"/>
  </r>
  <r>
    <n v="505"/>
    <x v="505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x v="0"/>
    <s v="animation"/>
    <x v="505"/>
    <x v="0"/>
  </r>
  <r>
    <n v="506"/>
    <x v="506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x v="0"/>
    <s v="animation"/>
    <x v="506"/>
    <x v="4"/>
  </r>
  <r>
    <n v="507"/>
    <x v="507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x v="0"/>
    <s v="animation"/>
    <x v="507"/>
    <x v="5"/>
  </r>
  <r>
    <n v="508"/>
    <x v="508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x v="0"/>
    <s v="animation"/>
    <x v="508"/>
    <x v="5"/>
  </r>
  <r>
    <n v="509"/>
    <x v="509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x v="0"/>
    <s v="animation"/>
    <x v="509"/>
    <x v="0"/>
  </r>
  <r>
    <n v="510"/>
    <x v="510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x v="0"/>
    <s v="animation"/>
    <x v="510"/>
    <x v="2"/>
  </r>
  <r>
    <n v="511"/>
    <x v="511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x v="0"/>
    <s v="animation"/>
    <x v="511"/>
    <x v="4"/>
  </r>
  <r>
    <n v="512"/>
    <x v="512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x v="0"/>
    <s v="animation"/>
    <x v="512"/>
    <x v="2"/>
  </r>
  <r>
    <n v="513"/>
    <x v="513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x v="0"/>
    <s v="animation"/>
    <x v="513"/>
    <x v="2"/>
  </r>
  <r>
    <n v="514"/>
    <x v="514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x v="0"/>
    <s v="animation"/>
    <x v="514"/>
    <x v="3"/>
  </r>
  <r>
    <n v="515"/>
    <x v="515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x v="0"/>
    <s v="animation"/>
    <x v="515"/>
    <x v="0"/>
  </r>
  <r>
    <n v="516"/>
    <x v="516"/>
    <s v="A big brother style comedy animation series starring famous seafarers"/>
    <n v="5000"/>
    <n v="0"/>
    <x v="2"/>
    <s v="GB"/>
    <s v="GBP"/>
    <n v="1432752080"/>
    <n v="1427568080"/>
    <b v="0"/>
    <n v="0"/>
    <b v="0"/>
    <x v="0"/>
    <s v="animation"/>
    <x v="516"/>
    <x v="0"/>
  </r>
  <r>
    <n v="517"/>
    <x v="517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x v="0"/>
    <s v="animation"/>
    <x v="517"/>
    <x v="1"/>
  </r>
  <r>
    <n v="518"/>
    <x v="518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x v="0"/>
    <s v="animation"/>
    <x v="518"/>
    <x v="0"/>
  </r>
  <r>
    <n v="519"/>
    <x v="519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x v="0"/>
    <s v="animation"/>
    <x v="519"/>
    <x v="5"/>
  </r>
  <r>
    <n v="520"/>
    <x v="520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x v="1"/>
    <s v="plays"/>
    <x v="520"/>
    <x v="0"/>
  </r>
  <r>
    <n v="521"/>
    <x v="521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x v="1"/>
    <s v="plays"/>
    <x v="521"/>
    <x v="2"/>
  </r>
  <r>
    <n v="522"/>
    <x v="522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x v="1"/>
    <s v="plays"/>
    <x v="522"/>
    <x v="2"/>
  </r>
  <r>
    <n v="523"/>
    <x v="523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x v="1"/>
    <s v="plays"/>
    <x v="523"/>
    <x v="0"/>
  </r>
  <r>
    <n v="524"/>
    <x v="524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x v="1"/>
    <s v="plays"/>
    <x v="524"/>
    <x v="2"/>
  </r>
  <r>
    <n v="525"/>
    <x v="525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x v="1"/>
    <s v="plays"/>
    <x v="525"/>
    <x v="3"/>
  </r>
  <r>
    <n v="526"/>
    <x v="526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x v="1"/>
    <s v="plays"/>
    <x v="526"/>
    <x v="0"/>
  </r>
  <r>
    <n v="527"/>
    <x v="527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x v="1"/>
    <s v="plays"/>
    <x v="527"/>
    <x v="1"/>
  </r>
  <r>
    <n v="528"/>
    <x v="528"/>
    <s v="A Festival Backed Production of a Full-Length Play."/>
    <n v="1150"/>
    <n v="1330"/>
    <x v="0"/>
    <s v="US"/>
    <s v="USD"/>
    <n v="1434921600"/>
    <n v="1433109907"/>
    <b v="0"/>
    <n v="30"/>
    <b v="1"/>
    <x v="1"/>
    <s v="plays"/>
    <x v="528"/>
    <x v="0"/>
  </r>
  <r>
    <n v="529"/>
    <x v="529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x v="1"/>
    <s v="plays"/>
    <x v="529"/>
    <x v="2"/>
  </r>
  <r>
    <n v="530"/>
    <x v="530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x v="1"/>
    <s v="plays"/>
    <x v="530"/>
    <x v="0"/>
  </r>
  <r>
    <n v="531"/>
    <x v="531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x v="1"/>
    <s v="plays"/>
    <x v="531"/>
    <x v="2"/>
  </r>
  <r>
    <n v="532"/>
    <x v="532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x v="1"/>
    <s v="plays"/>
    <x v="532"/>
    <x v="2"/>
  </r>
  <r>
    <n v="533"/>
    <x v="533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x v="1"/>
    <s v="plays"/>
    <x v="533"/>
    <x v="2"/>
  </r>
  <r>
    <n v="534"/>
    <x v="534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x v="1"/>
    <s v="plays"/>
    <x v="534"/>
    <x v="0"/>
  </r>
  <r>
    <n v="535"/>
    <x v="535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x v="1"/>
    <s v="plays"/>
    <x v="535"/>
    <x v="2"/>
  </r>
  <r>
    <n v="536"/>
    <x v="536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x v="1"/>
    <s v="plays"/>
    <x v="536"/>
    <x v="0"/>
  </r>
  <r>
    <n v="537"/>
    <x v="537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x v="1"/>
    <s v="plays"/>
    <x v="537"/>
    <x v="0"/>
  </r>
  <r>
    <n v="538"/>
    <x v="538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x v="1"/>
    <s v="plays"/>
    <x v="538"/>
    <x v="2"/>
  </r>
  <r>
    <n v="539"/>
    <x v="539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x v="1"/>
    <s v="plays"/>
    <x v="539"/>
    <x v="2"/>
  </r>
  <r>
    <n v="540"/>
    <x v="540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x v="2"/>
    <s v="web"/>
    <x v="540"/>
    <x v="0"/>
  </r>
  <r>
    <n v="541"/>
    <x v="541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x v="2"/>
    <s v="web"/>
    <x v="541"/>
    <x v="0"/>
  </r>
  <r>
    <n v="542"/>
    <x v="542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x v="2"/>
    <s v="web"/>
    <x v="542"/>
    <x v="2"/>
  </r>
  <r>
    <n v="543"/>
    <x v="543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x v="2"/>
    <s v="web"/>
    <x v="543"/>
    <x v="3"/>
  </r>
  <r>
    <n v="544"/>
    <x v="544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x v="2"/>
    <s v="web"/>
    <x v="544"/>
    <x v="2"/>
  </r>
  <r>
    <n v="545"/>
    <x v="545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x v="2"/>
    <s v="web"/>
    <x v="545"/>
    <x v="0"/>
  </r>
  <r>
    <n v="546"/>
    <x v="546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x v="2"/>
    <s v="web"/>
    <x v="546"/>
    <x v="0"/>
  </r>
  <r>
    <n v="547"/>
    <x v="547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x v="2"/>
    <s v="web"/>
    <x v="547"/>
    <x v="2"/>
  </r>
  <r>
    <n v="548"/>
    <x v="548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x v="2"/>
    <s v="web"/>
    <x v="548"/>
    <x v="0"/>
  </r>
  <r>
    <n v="549"/>
    <x v="549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x v="2"/>
    <s v="web"/>
    <x v="549"/>
    <x v="0"/>
  </r>
  <r>
    <n v="550"/>
    <x v="550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x v="2"/>
    <s v="web"/>
    <x v="550"/>
    <x v="1"/>
  </r>
  <r>
    <n v="551"/>
    <x v="551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x v="2"/>
    <s v="web"/>
    <x v="551"/>
    <x v="0"/>
  </r>
  <r>
    <n v="552"/>
    <x v="552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x v="2"/>
    <s v="web"/>
    <x v="552"/>
    <x v="0"/>
  </r>
  <r>
    <n v="553"/>
    <x v="553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x v="2"/>
    <s v="web"/>
    <x v="553"/>
    <x v="3"/>
  </r>
  <r>
    <n v="554"/>
    <x v="554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x v="2"/>
    <s v="web"/>
    <x v="554"/>
    <x v="3"/>
  </r>
  <r>
    <n v="555"/>
    <x v="555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x v="2"/>
    <s v="web"/>
    <x v="555"/>
    <x v="2"/>
  </r>
  <r>
    <n v="556"/>
    <x v="556"/>
    <s v="An educational platform for learning Unified English Braille Code"/>
    <n v="8000"/>
    <n v="200"/>
    <x v="2"/>
    <s v="US"/>
    <s v="USD"/>
    <n v="1452112717"/>
    <n v="1449520717"/>
    <b v="0"/>
    <n v="1"/>
    <b v="0"/>
    <x v="2"/>
    <s v="web"/>
    <x v="556"/>
    <x v="0"/>
  </r>
  <r>
    <n v="557"/>
    <x v="557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x v="2"/>
    <s v="web"/>
    <x v="557"/>
    <x v="2"/>
  </r>
  <r>
    <n v="558"/>
    <x v="558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x v="2"/>
    <s v="web"/>
    <x v="558"/>
    <x v="0"/>
  </r>
  <r>
    <n v="559"/>
    <x v="559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x v="2"/>
    <s v="web"/>
    <x v="559"/>
    <x v="0"/>
  </r>
  <r>
    <n v="560"/>
    <x v="560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x v="2"/>
    <s v="web"/>
    <x v="560"/>
    <x v="3"/>
  </r>
  <r>
    <n v="561"/>
    <x v="561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x v="2"/>
    <s v="web"/>
    <x v="561"/>
    <x v="0"/>
  </r>
  <r>
    <n v="562"/>
    <x v="562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x v="2"/>
    <s v="web"/>
    <x v="562"/>
    <x v="2"/>
  </r>
  <r>
    <n v="563"/>
    <x v="563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x v="2"/>
    <s v="web"/>
    <x v="563"/>
    <x v="0"/>
  </r>
  <r>
    <n v="564"/>
    <x v="564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x v="2"/>
    <s v="web"/>
    <x v="564"/>
    <x v="2"/>
  </r>
  <r>
    <n v="565"/>
    <x v="565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x v="2"/>
    <s v="web"/>
    <x v="565"/>
    <x v="0"/>
  </r>
  <r>
    <n v="566"/>
    <x v="566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x v="2"/>
    <s v="web"/>
    <x v="566"/>
    <x v="2"/>
  </r>
  <r>
    <n v="567"/>
    <x v="567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x v="2"/>
    <s v="web"/>
    <x v="567"/>
    <x v="3"/>
  </r>
  <r>
    <n v="568"/>
    <x v="568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x v="2"/>
    <s v="web"/>
    <x v="568"/>
    <x v="0"/>
  </r>
  <r>
    <n v="569"/>
    <x v="569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x v="2"/>
    <s v="web"/>
    <x v="569"/>
    <x v="0"/>
  </r>
  <r>
    <n v="570"/>
    <x v="570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x v="2"/>
    <s v="web"/>
    <x v="570"/>
    <x v="2"/>
  </r>
  <r>
    <n v="571"/>
    <x v="571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x v="2"/>
    <s v="web"/>
    <x v="571"/>
    <x v="0"/>
  </r>
  <r>
    <n v="572"/>
    <x v="572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x v="2"/>
    <s v="web"/>
    <x v="572"/>
    <x v="0"/>
  </r>
  <r>
    <n v="573"/>
    <x v="573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x v="2"/>
    <s v="web"/>
    <x v="573"/>
    <x v="3"/>
  </r>
  <r>
    <n v="574"/>
    <x v="574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x v="2"/>
    <s v="web"/>
    <x v="574"/>
    <x v="2"/>
  </r>
  <r>
    <n v="575"/>
    <x v="575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x v="2"/>
    <s v="web"/>
    <x v="575"/>
    <x v="0"/>
  </r>
  <r>
    <n v="576"/>
    <x v="576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x v="2"/>
    <s v="web"/>
    <x v="576"/>
    <x v="0"/>
  </r>
  <r>
    <n v="577"/>
    <x v="577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x v="2"/>
    <s v="web"/>
    <x v="577"/>
    <x v="2"/>
  </r>
  <r>
    <n v="578"/>
    <x v="578"/>
    <s v="weBuy trade built on technology and Crowd Sourced Power"/>
    <n v="125000"/>
    <n v="14"/>
    <x v="2"/>
    <s v="GB"/>
    <s v="GBP"/>
    <n v="1441633993"/>
    <n v="1439560393"/>
    <b v="0"/>
    <n v="7"/>
    <b v="0"/>
    <x v="2"/>
    <s v="web"/>
    <x v="578"/>
    <x v="0"/>
  </r>
  <r>
    <n v="579"/>
    <x v="579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x v="2"/>
    <s v="web"/>
    <x v="579"/>
    <x v="3"/>
  </r>
  <r>
    <n v="580"/>
    <x v="580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x v="2"/>
    <s v="web"/>
    <x v="580"/>
    <x v="2"/>
  </r>
  <r>
    <n v="581"/>
    <x v="581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x v="2"/>
    <s v="web"/>
    <x v="581"/>
    <x v="0"/>
  </r>
  <r>
    <n v="582"/>
    <x v="582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x v="2"/>
    <s v="web"/>
    <x v="582"/>
    <x v="0"/>
  </r>
  <r>
    <n v="583"/>
    <x v="583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x v="2"/>
    <s v="web"/>
    <x v="583"/>
    <x v="0"/>
  </r>
  <r>
    <n v="584"/>
    <x v="584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x v="2"/>
    <s v="web"/>
    <x v="584"/>
    <x v="0"/>
  </r>
  <r>
    <n v="585"/>
    <x v="585"/>
    <s v="SAVE UP TO 40% WHEN YOU SPEND!_x000a__x000a_PRE-ORDER YOUR LINK CARD TODAY"/>
    <n v="9000"/>
    <n v="0"/>
    <x v="2"/>
    <s v="GB"/>
    <s v="GBP"/>
    <n v="1448928000"/>
    <n v="1444123377"/>
    <b v="0"/>
    <n v="0"/>
    <b v="0"/>
    <x v="2"/>
    <s v="web"/>
    <x v="585"/>
    <x v="0"/>
  </r>
  <r>
    <n v="586"/>
    <x v="586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x v="2"/>
    <s v="web"/>
    <x v="586"/>
    <x v="0"/>
  </r>
  <r>
    <n v="587"/>
    <x v="587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x v="2"/>
    <s v="web"/>
    <x v="587"/>
    <x v="0"/>
  </r>
  <r>
    <n v="588"/>
    <x v="588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x v="2"/>
    <s v="web"/>
    <x v="588"/>
    <x v="2"/>
  </r>
  <r>
    <n v="589"/>
    <x v="589"/>
    <s v="Services closer than you think..."/>
    <n v="7500"/>
    <n v="1"/>
    <x v="2"/>
    <s v="US"/>
    <s v="USD"/>
    <n v="1436366699"/>
    <n v="1435070699"/>
    <b v="0"/>
    <n v="1"/>
    <b v="0"/>
    <x v="2"/>
    <s v="web"/>
    <x v="589"/>
    <x v="0"/>
  </r>
  <r>
    <n v="590"/>
    <x v="590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x v="2"/>
    <s v="web"/>
    <x v="590"/>
    <x v="2"/>
  </r>
  <r>
    <n v="591"/>
    <x v="591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x v="2"/>
    <s v="web"/>
    <x v="591"/>
    <x v="0"/>
  </r>
  <r>
    <n v="592"/>
    <x v="592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x v="2"/>
    <s v="web"/>
    <x v="592"/>
    <x v="3"/>
  </r>
  <r>
    <n v="593"/>
    <x v="593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x v="2"/>
    <s v="web"/>
    <x v="593"/>
    <x v="0"/>
  </r>
  <r>
    <n v="594"/>
    <x v="594"/>
    <s v="Creating a fitness site that will change the fitness game forever!"/>
    <n v="25000"/>
    <n v="26"/>
    <x v="2"/>
    <s v="US"/>
    <s v="USD"/>
    <n v="1460832206"/>
    <n v="1458240206"/>
    <b v="0"/>
    <n v="2"/>
    <b v="0"/>
    <x v="2"/>
    <s v="web"/>
    <x v="594"/>
    <x v="2"/>
  </r>
  <r>
    <n v="595"/>
    <x v="595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x v="2"/>
    <s v="web"/>
    <x v="595"/>
    <x v="0"/>
  </r>
  <r>
    <n v="596"/>
    <x v="596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x v="2"/>
    <s v="web"/>
    <x v="596"/>
    <x v="2"/>
  </r>
  <r>
    <n v="597"/>
    <x v="597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x v="2"/>
    <s v="web"/>
    <x v="597"/>
    <x v="2"/>
  </r>
  <r>
    <n v="598"/>
    <x v="598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x v="2"/>
    <s v="web"/>
    <x v="598"/>
    <x v="3"/>
  </r>
  <r>
    <n v="599"/>
    <x v="599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x v="2"/>
    <s v="web"/>
    <x v="599"/>
    <x v="0"/>
  </r>
  <r>
    <n v="600"/>
    <x v="600"/>
    <s v="Science Technology Engineering and Math + youth = a brighter tomorrow."/>
    <n v="5000"/>
    <n v="100"/>
    <x v="1"/>
    <s v="US"/>
    <s v="USD"/>
    <n v="1431198562"/>
    <n v="1426014562"/>
    <b v="0"/>
    <n v="1"/>
    <b v="0"/>
    <x v="2"/>
    <s v="web"/>
    <x v="600"/>
    <x v="0"/>
  </r>
  <r>
    <n v="601"/>
    <x v="601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x v="2"/>
    <s v="web"/>
    <x v="601"/>
    <x v="3"/>
  </r>
  <r>
    <n v="602"/>
    <x v="602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x v="2"/>
    <s v="web"/>
    <x v="602"/>
    <x v="0"/>
  </r>
  <r>
    <n v="603"/>
    <x v="603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x v="2"/>
    <s v="web"/>
    <x v="603"/>
    <x v="3"/>
  </r>
  <r>
    <n v="604"/>
    <x v="604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x v="2"/>
    <s v="web"/>
    <x v="604"/>
    <x v="3"/>
  </r>
  <r>
    <n v="605"/>
    <x v="605"/>
    <s v="An iPad support care package for your parents / seniors."/>
    <n v="5000"/>
    <n v="131"/>
    <x v="1"/>
    <s v="US"/>
    <s v="USD"/>
    <n v="1440318908"/>
    <n v="1436430908"/>
    <b v="0"/>
    <n v="8"/>
    <b v="0"/>
    <x v="2"/>
    <s v="web"/>
    <x v="605"/>
    <x v="0"/>
  </r>
  <r>
    <n v="606"/>
    <x v="606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x v="2"/>
    <s v="web"/>
    <x v="606"/>
    <x v="0"/>
  </r>
  <r>
    <n v="607"/>
    <x v="607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x v="2"/>
    <s v="web"/>
    <x v="607"/>
    <x v="0"/>
  </r>
  <r>
    <n v="608"/>
    <x v="608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x v="2"/>
    <s v="web"/>
    <x v="608"/>
    <x v="0"/>
  </r>
  <r>
    <n v="609"/>
    <x v="609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x v="2"/>
    <s v="web"/>
    <x v="609"/>
    <x v="0"/>
  </r>
  <r>
    <n v="610"/>
    <x v="610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x v="2"/>
    <s v="web"/>
    <x v="610"/>
    <x v="0"/>
  </r>
  <r>
    <n v="611"/>
    <x v="611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x v="2"/>
    <s v="web"/>
    <x v="611"/>
    <x v="0"/>
  </r>
  <r>
    <n v="612"/>
    <x v="612"/>
    <s v="A Fast and Reliable new Web platform to stream videos from Internet"/>
    <n v="10000"/>
    <n v="0"/>
    <x v="1"/>
    <s v="IT"/>
    <s v="EUR"/>
    <n v="1472777146"/>
    <n v="1470185146"/>
    <b v="0"/>
    <n v="0"/>
    <b v="0"/>
    <x v="2"/>
    <s v="web"/>
    <x v="612"/>
    <x v="2"/>
  </r>
  <r>
    <n v="613"/>
    <x v="613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x v="2"/>
    <s v="web"/>
    <x v="613"/>
    <x v="0"/>
  </r>
  <r>
    <n v="614"/>
    <x v="614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x v="2"/>
    <s v="web"/>
    <x v="614"/>
    <x v="2"/>
  </r>
  <r>
    <n v="615"/>
    <x v="615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x v="2"/>
    <s v="web"/>
    <x v="615"/>
    <x v="0"/>
  </r>
  <r>
    <n v="616"/>
    <x v="616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x v="2"/>
    <s v="web"/>
    <x v="616"/>
    <x v="1"/>
  </r>
  <r>
    <n v="617"/>
    <x v="617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x v="2"/>
    <s v="web"/>
    <x v="617"/>
    <x v="0"/>
  </r>
  <r>
    <n v="618"/>
    <x v="618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x v="2"/>
    <s v="web"/>
    <x v="618"/>
    <x v="0"/>
  </r>
  <r>
    <n v="619"/>
    <x v="619"/>
    <s v="Big Data Sets for researchers interested in improving the quality of life."/>
    <n v="2500000"/>
    <n v="1"/>
    <x v="1"/>
    <s v="US"/>
    <s v="USD"/>
    <n v="1416933390"/>
    <n v="1411745790"/>
    <b v="0"/>
    <n v="1"/>
    <b v="0"/>
    <x v="2"/>
    <s v="web"/>
    <x v="619"/>
    <x v="3"/>
  </r>
  <r>
    <n v="620"/>
    <x v="620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x v="2"/>
    <s v="web"/>
    <x v="620"/>
    <x v="3"/>
  </r>
  <r>
    <n v="621"/>
    <x v="621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x v="2"/>
    <s v="web"/>
    <x v="621"/>
    <x v="2"/>
  </r>
  <r>
    <n v="622"/>
    <x v="622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x v="2"/>
    <s v="web"/>
    <x v="622"/>
    <x v="2"/>
  </r>
  <r>
    <n v="623"/>
    <x v="623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x v="2"/>
    <s v="web"/>
    <x v="623"/>
    <x v="0"/>
  </r>
  <r>
    <n v="624"/>
    <x v="624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x v="2"/>
    <s v="web"/>
    <x v="624"/>
    <x v="0"/>
  </r>
  <r>
    <n v="625"/>
    <x v="625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x v="2"/>
    <s v="web"/>
    <x v="625"/>
    <x v="1"/>
  </r>
  <r>
    <n v="626"/>
    <x v="626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x v="2"/>
    <s v="web"/>
    <x v="626"/>
    <x v="0"/>
  </r>
  <r>
    <n v="627"/>
    <x v="627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x v="2"/>
    <s v="web"/>
    <x v="627"/>
    <x v="2"/>
  </r>
  <r>
    <n v="628"/>
    <x v="628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x v="2"/>
    <s v="web"/>
    <x v="628"/>
    <x v="3"/>
  </r>
  <r>
    <n v="629"/>
    <x v="629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x v="2"/>
    <s v="web"/>
    <x v="629"/>
    <x v="2"/>
  </r>
  <r>
    <n v="630"/>
    <x v="630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x v="2"/>
    <s v="web"/>
    <x v="630"/>
    <x v="0"/>
  </r>
  <r>
    <n v="631"/>
    <x v="631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x v="2"/>
    <s v="web"/>
    <x v="631"/>
    <x v="2"/>
  </r>
  <r>
    <n v="632"/>
    <x v="632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x v="2"/>
    <s v="web"/>
    <x v="632"/>
    <x v="0"/>
  </r>
  <r>
    <n v="633"/>
    <x v="633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x v="2"/>
    <s v="web"/>
    <x v="633"/>
    <x v="2"/>
  </r>
  <r>
    <n v="634"/>
    <x v="634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x v="2"/>
    <s v="web"/>
    <x v="634"/>
    <x v="0"/>
  </r>
  <r>
    <n v="635"/>
    <x v="635"/>
    <s v="Network used for building technology development teams."/>
    <n v="25000"/>
    <n v="2"/>
    <x v="1"/>
    <s v="US"/>
    <s v="USD"/>
    <n v="1428804762"/>
    <n v="1426212762"/>
    <b v="0"/>
    <n v="1"/>
    <b v="0"/>
    <x v="2"/>
    <s v="web"/>
    <x v="635"/>
    <x v="0"/>
  </r>
  <r>
    <n v="636"/>
    <x v="636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x v="2"/>
    <s v="web"/>
    <x v="636"/>
    <x v="0"/>
  </r>
  <r>
    <n v="637"/>
    <x v="637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x v="2"/>
    <s v="web"/>
    <x v="637"/>
    <x v="1"/>
  </r>
  <r>
    <n v="638"/>
    <x v="638"/>
    <s v="O0"/>
    <n v="200000"/>
    <n v="18"/>
    <x v="1"/>
    <s v="DE"/>
    <s v="EUR"/>
    <n v="1490447662"/>
    <n v="1485267262"/>
    <b v="0"/>
    <n v="6"/>
    <b v="0"/>
    <x v="2"/>
    <s v="web"/>
    <x v="638"/>
    <x v="1"/>
  </r>
  <r>
    <n v="639"/>
    <x v="639"/>
    <s v="Development of a Safe and Educational Social Media site for kids."/>
    <n v="1000000"/>
    <n v="1"/>
    <x v="1"/>
    <s v="US"/>
    <s v="USD"/>
    <n v="1413208795"/>
    <n v="1408024795"/>
    <b v="0"/>
    <n v="1"/>
    <b v="0"/>
    <x v="2"/>
    <s v="web"/>
    <x v="639"/>
    <x v="3"/>
  </r>
  <r>
    <n v="640"/>
    <x v="640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x v="2"/>
    <s v="wearables"/>
    <x v="640"/>
    <x v="2"/>
  </r>
  <r>
    <n v="641"/>
    <x v="641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x v="2"/>
    <s v="wearables"/>
    <x v="641"/>
    <x v="0"/>
  </r>
  <r>
    <n v="642"/>
    <x v="642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x v="2"/>
    <s v="wearables"/>
    <x v="642"/>
    <x v="0"/>
  </r>
  <r>
    <n v="643"/>
    <x v="643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x v="2"/>
    <s v="wearables"/>
    <x v="643"/>
    <x v="0"/>
  </r>
  <r>
    <n v="644"/>
    <x v="644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x v="2"/>
    <s v="wearables"/>
    <x v="644"/>
    <x v="3"/>
  </r>
  <r>
    <n v="645"/>
    <x v="645"/>
    <s v="Ever wanted to own something made out of carbon fiber? Now you can!"/>
    <n v="2000"/>
    <n v="5574"/>
    <x v="0"/>
    <s v="US"/>
    <s v="USD"/>
    <n v="1470962274"/>
    <n v="1468370274"/>
    <b v="0"/>
    <n v="237"/>
    <b v="1"/>
    <x v="2"/>
    <s v="wearables"/>
    <x v="645"/>
    <x v="2"/>
  </r>
  <r>
    <n v="646"/>
    <x v="646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x v="2"/>
    <s v="wearables"/>
    <x v="646"/>
    <x v="3"/>
  </r>
  <r>
    <n v="647"/>
    <x v="647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x v="2"/>
    <s v="wearables"/>
    <x v="647"/>
    <x v="2"/>
  </r>
  <r>
    <n v="648"/>
    <x v="648"/>
    <s v="Get ready for the next product that you canâ€™t live without"/>
    <n v="35000"/>
    <n v="44388"/>
    <x v="0"/>
    <s v="US"/>
    <s v="USD"/>
    <n v="1413304708"/>
    <n v="1410280708"/>
    <b v="0"/>
    <n v="27"/>
    <b v="1"/>
    <x v="2"/>
    <s v="wearables"/>
    <x v="648"/>
    <x v="3"/>
  </r>
  <r>
    <n v="649"/>
    <x v="649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x v="2"/>
    <s v="wearables"/>
    <x v="649"/>
    <x v="3"/>
  </r>
  <r>
    <n v="650"/>
    <x v="650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x v="2"/>
    <s v="wearables"/>
    <x v="650"/>
    <x v="3"/>
  </r>
  <r>
    <n v="651"/>
    <x v="651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x v="2"/>
    <s v="wearables"/>
    <x v="651"/>
    <x v="3"/>
  </r>
  <r>
    <n v="652"/>
    <x v="652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x v="2"/>
    <s v="wearables"/>
    <x v="652"/>
    <x v="2"/>
  </r>
  <r>
    <n v="653"/>
    <x v="653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x v="2"/>
    <s v="wearables"/>
    <x v="653"/>
    <x v="0"/>
  </r>
  <r>
    <n v="654"/>
    <x v="654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x v="2"/>
    <s v="wearables"/>
    <x v="654"/>
    <x v="0"/>
  </r>
  <r>
    <n v="655"/>
    <x v="655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x v="2"/>
    <s v="wearables"/>
    <x v="655"/>
    <x v="0"/>
  </r>
  <r>
    <n v="656"/>
    <x v="656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x v="2"/>
    <s v="wearables"/>
    <x v="656"/>
    <x v="2"/>
  </r>
  <r>
    <n v="657"/>
    <x v="657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x v="2"/>
    <s v="wearables"/>
    <x v="657"/>
    <x v="0"/>
  </r>
  <r>
    <n v="658"/>
    <x v="658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x v="2"/>
    <s v="wearables"/>
    <x v="658"/>
    <x v="0"/>
  </r>
  <r>
    <n v="659"/>
    <x v="659"/>
    <s v="Sync up your lifestyle"/>
    <n v="3000"/>
    <n v="3017"/>
    <x v="0"/>
    <s v="US"/>
    <s v="USD"/>
    <n v="1440339295"/>
    <n v="1437747295"/>
    <b v="0"/>
    <n v="21"/>
    <b v="1"/>
    <x v="2"/>
    <s v="wearables"/>
    <x v="659"/>
    <x v="0"/>
  </r>
  <r>
    <n v="660"/>
    <x v="660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x v="2"/>
    <s v="wearables"/>
    <x v="660"/>
    <x v="3"/>
  </r>
  <r>
    <n v="661"/>
    <x v="661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x v="2"/>
    <s v="wearables"/>
    <x v="661"/>
    <x v="2"/>
  </r>
  <r>
    <n v="662"/>
    <x v="662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x v="2"/>
    <s v="wearables"/>
    <x v="662"/>
    <x v="3"/>
  </r>
  <r>
    <n v="663"/>
    <x v="663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x v="2"/>
    <s v="wearables"/>
    <x v="663"/>
    <x v="0"/>
  </r>
  <r>
    <n v="664"/>
    <x v="664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x v="2"/>
    <s v="wearables"/>
    <x v="664"/>
    <x v="0"/>
  </r>
  <r>
    <n v="665"/>
    <x v="665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x v="2"/>
    <s v="wearables"/>
    <x v="665"/>
    <x v="2"/>
  </r>
  <r>
    <n v="666"/>
    <x v="666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x v="2"/>
    <s v="wearables"/>
    <x v="666"/>
    <x v="3"/>
  </r>
  <r>
    <n v="667"/>
    <x v="667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x v="2"/>
    <s v="wearables"/>
    <x v="667"/>
    <x v="2"/>
  </r>
  <r>
    <n v="668"/>
    <x v="668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x v="2"/>
    <s v="wearables"/>
    <x v="668"/>
    <x v="0"/>
  </r>
  <r>
    <n v="669"/>
    <x v="669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x v="2"/>
    <s v="wearables"/>
    <x v="669"/>
    <x v="2"/>
  </r>
  <r>
    <n v="670"/>
    <x v="670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x v="2"/>
    <s v="wearables"/>
    <x v="670"/>
    <x v="2"/>
  </r>
  <r>
    <n v="671"/>
    <x v="671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x v="2"/>
    <s v="wearables"/>
    <x v="671"/>
    <x v="3"/>
  </r>
  <r>
    <n v="672"/>
    <x v="672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x v="2"/>
    <s v="wearables"/>
    <x v="672"/>
    <x v="3"/>
  </r>
  <r>
    <n v="673"/>
    <x v="673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x v="2"/>
    <s v="wearables"/>
    <x v="673"/>
    <x v="3"/>
  </r>
  <r>
    <n v="674"/>
    <x v="674"/>
    <s v="Listen to sounds by feeling an array of vibrational patterns against your body."/>
    <n v="50000"/>
    <n v="15"/>
    <x v="2"/>
    <s v="US"/>
    <s v="USD"/>
    <n v="1407811627"/>
    <n v="1402627627"/>
    <b v="0"/>
    <n v="2"/>
    <b v="0"/>
    <x v="2"/>
    <s v="wearables"/>
    <x v="674"/>
    <x v="3"/>
  </r>
  <r>
    <n v="675"/>
    <x v="675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x v="2"/>
    <s v="wearables"/>
    <x v="675"/>
    <x v="3"/>
  </r>
  <r>
    <n v="676"/>
    <x v="676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x v="2"/>
    <s v="wearables"/>
    <x v="676"/>
    <x v="0"/>
  </r>
  <r>
    <n v="677"/>
    <x v="677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x v="2"/>
    <s v="wearables"/>
    <x v="677"/>
    <x v="2"/>
  </r>
  <r>
    <n v="678"/>
    <x v="678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x v="2"/>
    <s v="wearables"/>
    <x v="678"/>
    <x v="2"/>
  </r>
  <r>
    <n v="679"/>
    <x v="679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x v="2"/>
    <s v="wearables"/>
    <x v="679"/>
    <x v="2"/>
  </r>
  <r>
    <n v="680"/>
    <x v="680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x v="2"/>
    <s v="wearables"/>
    <x v="680"/>
    <x v="3"/>
  </r>
  <r>
    <n v="681"/>
    <x v="681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x v="2"/>
    <s v="wearables"/>
    <x v="681"/>
    <x v="2"/>
  </r>
  <r>
    <n v="682"/>
    <x v="682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x v="2"/>
    <s v="wearables"/>
    <x v="682"/>
    <x v="1"/>
  </r>
  <r>
    <n v="683"/>
    <x v="683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x v="2"/>
    <s v="wearables"/>
    <x v="683"/>
    <x v="2"/>
  </r>
  <r>
    <n v="684"/>
    <x v="684"/>
    <s v="Arcus gives your fingers super powers."/>
    <n v="320000"/>
    <n v="23948"/>
    <x v="2"/>
    <s v="US"/>
    <s v="USD"/>
    <n v="1406257200"/>
    <n v="1403176891"/>
    <b v="0"/>
    <n v="135"/>
    <b v="0"/>
    <x v="2"/>
    <s v="wearables"/>
    <x v="684"/>
    <x v="3"/>
  </r>
  <r>
    <n v="685"/>
    <x v="685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x v="2"/>
    <s v="wearables"/>
    <x v="685"/>
    <x v="3"/>
  </r>
  <r>
    <n v="686"/>
    <x v="686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x v="2"/>
    <s v="wearables"/>
    <x v="686"/>
    <x v="0"/>
  </r>
  <r>
    <n v="687"/>
    <x v="687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x v="2"/>
    <s v="wearables"/>
    <x v="687"/>
    <x v="2"/>
  </r>
  <r>
    <n v="688"/>
    <x v="688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x v="2"/>
    <s v="wearables"/>
    <x v="688"/>
    <x v="0"/>
  </r>
  <r>
    <n v="689"/>
    <x v="689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x v="2"/>
    <s v="wearables"/>
    <x v="689"/>
    <x v="2"/>
  </r>
  <r>
    <n v="690"/>
    <x v="690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x v="2"/>
    <s v="wearables"/>
    <x v="690"/>
    <x v="2"/>
  </r>
  <r>
    <n v="691"/>
    <x v="691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x v="2"/>
    <s v="wearables"/>
    <x v="691"/>
    <x v="0"/>
  </r>
  <r>
    <n v="692"/>
    <x v="692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x v="2"/>
    <s v="wearables"/>
    <x v="692"/>
    <x v="2"/>
  </r>
  <r>
    <n v="693"/>
    <x v="693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x v="2"/>
    <s v="wearables"/>
    <x v="693"/>
    <x v="0"/>
  </r>
  <r>
    <n v="694"/>
    <x v="694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x v="2"/>
    <s v="wearables"/>
    <x v="694"/>
    <x v="1"/>
  </r>
  <r>
    <n v="695"/>
    <x v="695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x v="2"/>
    <s v="wearables"/>
    <x v="695"/>
    <x v="3"/>
  </r>
  <r>
    <n v="696"/>
    <x v="696"/>
    <s v="Show your fidelity by wearing the Trustee rings! Show where you are (at)!"/>
    <n v="175000"/>
    <n v="1"/>
    <x v="2"/>
    <s v="NL"/>
    <s v="EUR"/>
    <n v="1406326502"/>
    <n v="1403734502"/>
    <b v="0"/>
    <n v="1"/>
    <b v="0"/>
    <x v="2"/>
    <s v="wearables"/>
    <x v="696"/>
    <x v="3"/>
  </r>
  <r>
    <n v="697"/>
    <x v="697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x v="2"/>
    <s v="wearables"/>
    <x v="697"/>
    <x v="2"/>
  </r>
  <r>
    <n v="698"/>
    <x v="698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x v="2"/>
    <s v="wearables"/>
    <x v="698"/>
    <x v="3"/>
  </r>
  <r>
    <n v="699"/>
    <x v="699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x v="2"/>
    <s v="wearables"/>
    <x v="699"/>
    <x v="4"/>
  </r>
  <r>
    <n v="700"/>
    <x v="700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x v="2"/>
    <s v="wearables"/>
    <x v="700"/>
    <x v="2"/>
  </r>
  <r>
    <n v="701"/>
    <x v="701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x v="2"/>
    <s v="wearables"/>
    <x v="701"/>
    <x v="3"/>
  </r>
  <r>
    <n v="702"/>
    <x v="702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x v="2"/>
    <s v="wearables"/>
    <x v="702"/>
    <x v="2"/>
  </r>
  <r>
    <n v="703"/>
    <x v="703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x v="2"/>
    <s v="wearables"/>
    <x v="703"/>
    <x v="2"/>
  </r>
  <r>
    <n v="704"/>
    <x v="704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x v="2"/>
    <s v="wearables"/>
    <x v="704"/>
    <x v="2"/>
  </r>
  <r>
    <n v="705"/>
    <x v="705"/>
    <s v="The closest thing ever to the Holy Grail of wearables technology"/>
    <n v="100000"/>
    <n v="977"/>
    <x v="2"/>
    <s v="NL"/>
    <s v="EUR"/>
    <n v="1484999278"/>
    <n v="1482407278"/>
    <b v="0"/>
    <n v="5"/>
    <b v="0"/>
    <x v="2"/>
    <s v="wearables"/>
    <x v="705"/>
    <x v="2"/>
  </r>
  <r>
    <n v="706"/>
    <x v="706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x v="2"/>
    <s v="wearables"/>
    <x v="706"/>
    <x v="2"/>
  </r>
  <r>
    <n v="707"/>
    <x v="707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x v="2"/>
    <s v="wearables"/>
    <x v="707"/>
    <x v="2"/>
  </r>
  <r>
    <n v="708"/>
    <x v="708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x v="2"/>
    <s v="wearables"/>
    <x v="708"/>
    <x v="3"/>
  </r>
  <r>
    <n v="709"/>
    <x v="709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x v="2"/>
    <s v="wearables"/>
    <x v="709"/>
    <x v="3"/>
  </r>
  <r>
    <n v="710"/>
    <x v="71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x v="2"/>
    <s v="wearables"/>
    <x v="710"/>
    <x v="3"/>
  </r>
  <r>
    <n v="711"/>
    <x v="711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x v="2"/>
    <s v="wearables"/>
    <x v="711"/>
    <x v="2"/>
  </r>
  <r>
    <n v="712"/>
    <x v="712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x v="2"/>
    <s v="wearables"/>
    <x v="712"/>
    <x v="2"/>
  </r>
  <r>
    <n v="713"/>
    <x v="713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x v="2"/>
    <s v="wearables"/>
    <x v="713"/>
    <x v="2"/>
  </r>
  <r>
    <n v="714"/>
    <x v="714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x v="2"/>
    <s v="wearables"/>
    <x v="714"/>
    <x v="2"/>
  </r>
  <r>
    <n v="715"/>
    <x v="715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x v="2"/>
    <s v="wearables"/>
    <x v="715"/>
    <x v="0"/>
  </r>
  <r>
    <n v="716"/>
    <x v="716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x v="2"/>
    <s v="wearables"/>
    <x v="716"/>
    <x v="3"/>
  </r>
  <r>
    <n v="717"/>
    <x v="717"/>
    <s v="Cool air flowing under clothing keeps you cool."/>
    <n v="100000"/>
    <n v="305"/>
    <x v="2"/>
    <s v="US"/>
    <s v="USD"/>
    <n v="1409949002"/>
    <n v="1407357002"/>
    <b v="0"/>
    <n v="4"/>
    <b v="0"/>
    <x v="2"/>
    <s v="wearables"/>
    <x v="717"/>
    <x v="3"/>
  </r>
  <r>
    <n v="718"/>
    <x v="718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x v="2"/>
    <s v="wearables"/>
    <x v="718"/>
    <x v="1"/>
  </r>
  <r>
    <n v="719"/>
    <x v="719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x v="2"/>
    <s v="wearables"/>
    <x v="719"/>
    <x v="2"/>
  </r>
  <r>
    <n v="720"/>
    <x v="720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x v="3"/>
    <s v="nonfiction"/>
    <x v="720"/>
    <x v="5"/>
  </r>
  <r>
    <n v="721"/>
    <x v="721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x v="3"/>
    <s v="nonfiction"/>
    <x v="721"/>
    <x v="3"/>
  </r>
  <r>
    <n v="722"/>
    <x v="722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x v="3"/>
    <s v="nonfiction"/>
    <x v="722"/>
    <x v="5"/>
  </r>
  <r>
    <n v="723"/>
    <x v="723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x v="3"/>
    <s v="nonfiction"/>
    <x v="723"/>
    <x v="0"/>
  </r>
  <r>
    <n v="724"/>
    <x v="724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x v="3"/>
    <s v="nonfiction"/>
    <x v="724"/>
    <x v="6"/>
  </r>
  <r>
    <n v="725"/>
    <x v="725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x v="3"/>
    <s v="nonfiction"/>
    <x v="725"/>
    <x v="0"/>
  </r>
  <r>
    <n v="726"/>
    <x v="726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x v="3"/>
    <s v="nonfiction"/>
    <x v="726"/>
    <x v="4"/>
  </r>
  <r>
    <n v="727"/>
    <x v="727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x v="3"/>
    <s v="nonfiction"/>
    <x v="727"/>
    <x v="5"/>
  </r>
  <r>
    <n v="728"/>
    <x v="728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x v="3"/>
    <s v="nonfiction"/>
    <x v="728"/>
    <x v="6"/>
  </r>
  <r>
    <n v="729"/>
    <x v="729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x v="3"/>
    <s v="nonfiction"/>
    <x v="729"/>
    <x v="5"/>
  </r>
  <r>
    <n v="730"/>
    <x v="730"/>
    <s v="A Massive but Cheerful Online Digital Archive of Surfing"/>
    <n v="20000"/>
    <n v="26438"/>
    <x v="0"/>
    <s v="US"/>
    <s v="USD"/>
    <n v="1323280391"/>
    <n v="1320688391"/>
    <b v="0"/>
    <n v="265"/>
    <b v="1"/>
    <x v="3"/>
    <s v="nonfiction"/>
    <x v="730"/>
    <x v="6"/>
  </r>
  <r>
    <n v="731"/>
    <x v="731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x v="3"/>
    <s v="nonfiction"/>
    <x v="731"/>
    <x v="6"/>
  </r>
  <r>
    <n v="732"/>
    <x v="732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x v="3"/>
    <s v="nonfiction"/>
    <x v="732"/>
    <x v="4"/>
  </r>
  <r>
    <n v="733"/>
    <x v="733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x v="3"/>
    <s v="nonfiction"/>
    <x v="733"/>
    <x v="4"/>
  </r>
  <r>
    <n v="734"/>
    <x v="734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x v="3"/>
    <s v="nonfiction"/>
    <x v="734"/>
    <x v="0"/>
  </r>
  <r>
    <n v="735"/>
    <x v="735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x v="3"/>
    <s v="nonfiction"/>
    <x v="735"/>
    <x v="3"/>
  </r>
  <r>
    <n v="736"/>
    <x v="736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x v="3"/>
    <s v="nonfiction"/>
    <x v="736"/>
    <x v="4"/>
  </r>
  <r>
    <n v="737"/>
    <x v="737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x v="3"/>
    <s v="nonfiction"/>
    <x v="737"/>
    <x v="3"/>
  </r>
  <r>
    <n v="738"/>
    <x v="738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x v="3"/>
    <s v="nonfiction"/>
    <x v="738"/>
    <x v="3"/>
  </r>
  <r>
    <n v="739"/>
    <x v="739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x v="3"/>
    <s v="nonfiction"/>
    <x v="739"/>
    <x v="3"/>
  </r>
  <r>
    <n v="740"/>
    <x v="740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x v="3"/>
    <s v="nonfiction"/>
    <x v="740"/>
    <x v="0"/>
  </r>
  <r>
    <n v="741"/>
    <x v="741"/>
    <s v="A revolutionary digital mapping project of the Vilna Ghetto"/>
    <n v="13000"/>
    <n v="13293.8"/>
    <x v="0"/>
    <s v="US"/>
    <s v="USD"/>
    <n v="1370964806"/>
    <n v="1367940806"/>
    <b v="0"/>
    <n v="94"/>
    <b v="1"/>
    <x v="3"/>
    <s v="nonfiction"/>
    <x v="741"/>
    <x v="4"/>
  </r>
  <r>
    <n v="742"/>
    <x v="742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x v="3"/>
    <s v="nonfiction"/>
    <x v="742"/>
    <x v="3"/>
  </r>
  <r>
    <n v="743"/>
    <x v="743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x v="3"/>
    <s v="nonfiction"/>
    <x v="743"/>
    <x v="5"/>
  </r>
  <r>
    <n v="744"/>
    <x v="744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x v="3"/>
    <s v="nonfiction"/>
    <x v="744"/>
    <x v="5"/>
  </r>
  <r>
    <n v="745"/>
    <x v="745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x v="3"/>
    <s v="nonfiction"/>
    <x v="745"/>
    <x v="4"/>
  </r>
  <r>
    <n v="746"/>
    <x v="746"/>
    <s v="This is a book of letters. Letters to our body parts."/>
    <n v="2987"/>
    <n v="3318"/>
    <x v="0"/>
    <s v="US"/>
    <s v="USD"/>
    <n v="1348372740"/>
    <n v="1346806909"/>
    <b v="0"/>
    <n v="97"/>
    <b v="1"/>
    <x v="3"/>
    <s v="nonfiction"/>
    <x v="746"/>
    <x v="5"/>
  </r>
  <r>
    <n v="747"/>
    <x v="747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x v="3"/>
    <s v="nonfiction"/>
    <x v="747"/>
    <x v="3"/>
  </r>
  <r>
    <n v="748"/>
    <x v="748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x v="3"/>
    <s v="nonfiction"/>
    <x v="748"/>
    <x v="3"/>
  </r>
  <r>
    <n v="749"/>
    <x v="749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x v="3"/>
    <s v="nonfiction"/>
    <x v="749"/>
    <x v="2"/>
  </r>
  <r>
    <n v="750"/>
    <x v="750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x v="3"/>
    <s v="nonfiction"/>
    <x v="750"/>
    <x v="4"/>
  </r>
  <r>
    <n v="751"/>
    <x v="751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x v="3"/>
    <s v="nonfiction"/>
    <x v="751"/>
    <x v="6"/>
  </r>
  <r>
    <n v="752"/>
    <x v="752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x v="3"/>
    <s v="nonfiction"/>
    <x v="752"/>
    <x v="2"/>
  </r>
  <r>
    <n v="753"/>
    <x v="753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x v="3"/>
    <s v="nonfiction"/>
    <x v="753"/>
    <x v="0"/>
  </r>
  <r>
    <n v="754"/>
    <x v="754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x v="3"/>
    <s v="nonfiction"/>
    <x v="754"/>
    <x v="5"/>
  </r>
  <r>
    <n v="755"/>
    <x v="755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x v="3"/>
    <s v="nonfiction"/>
    <x v="755"/>
    <x v="4"/>
  </r>
  <r>
    <n v="756"/>
    <x v="756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x v="3"/>
    <s v="nonfiction"/>
    <x v="756"/>
    <x v="6"/>
  </r>
  <r>
    <n v="757"/>
    <x v="757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x v="3"/>
    <s v="nonfiction"/>
    <x v="757"/>
    <x v="5"/>
  </r>
  <r>
    <n v="758"/>
    <x v="758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x v="3"/>
    <s v="nonfiction"/>
    <x v="758"/>
    <x v="7"/>
  </r>
  <r>
    <n v="759"/>
    <x v="759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x v="3"/>
    <s v="nonfiction"/>
    <x v="759"/>
    <x v="3"/>
  </r>
  <r>
    <n v="760"/>
    <x v="760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x v="3"/>
    <s v="fiction"/>
    <x v="760"/>
    <x v="2"/>
  </r>
  <r>
    <n v="761"/>
    <x v="761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x v="3"/>
    <s v="fiction"/>
    <x v="761"/>
    <x v="3"/>
  </r>
  <r>
    <n v="762"/>
    <x v="762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x v="3"/>
    <s v="fiction"/>
    <x v="762"/>
    <x v="2"/>
  </r>
  <r>
    <n v="763"/>
    <x v="763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x v="3"/>
    <s v="fiction"/>
    <x v="763"/>
    <x v="4"/>
  </r>
  <r>
    <n v="764"/>
    <x v="764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x v="3"/>
    <s v="fiction"/>
    <x v="764"/>
    <x v="0"/>
  </r>
  <r>
    <n v="765"/>
    <x v="765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x v="3"/>
    <s v="fiction"/>
    <x v="765"/>
    <x v="3"/>
  </r>
  <r>
    <n v="766"/>
    <x v="766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x v="3"/>
    <s v="fiction"/>
    <x v="766"/>
    <x v="0"/>
  </r>
  <r>
    <n v="767"/>
    <x v="767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x v="3"/>
    <s v="fiction"/>
    <x v="767"/>
    <x v="0"/>
  </r>
  <r>
    <n v="768"/>
    <x v="768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x v="3"/>
    <s v="fiction"/>
    <x v="768"/>
    <x v="4"/>
  </r>
  <r>
    <n v="769"/>
    <x v="769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x v="3"/>
    <s v="fiction"/>
    <x v="769"/>
    <x v="4"/>
  </r>
  <r>
    <n v="770"/>
    <x v="770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x v="3"/>
    <s v="fiction"/>
    <x v="770"/>
    <x v="4"/>
  </r>
  <r>
    <n v="771"/>
    <x v="771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x v="3"/>
    <s v="fiction"/>
    <x v="771"/>
    <x v="0"/>
  </r>
  <r>
    <n v="772"/>
    <x v="772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x v="3"/>
    <s v="fiction"/>
    <x v="772"/>
    <x v="8"/>
  </r>
  <r>
    <n v="773"/>
    <x v="773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x v="3"/>
    <s v="fiction"/>
    <x v="773"/>
    <x v="0"/>
  </r>
  <r>
    <n v="774"/>
    <x v="774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x v="3"/>
    <s v="fiction"/>
    <x v="774"/>
    <x v="3"/>
  </r>
  <r>
    <n v="775"/>
    <x v="775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x v="3"/>
    <s v="fiction"/>
    <x v="775"/>
    <x v="6"/>
  </r>
  <r>
    <n v="776"/>
    <x v="776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x v="3"/>
    <s v="fiction"/>
    <x v="776"/>
    <x v="0"/>
  </r>
  <r>
    <n v="777"/>
    <x v="777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x v="3"/>
    <s v="fiction"/>
    <x v="777"/>
    <x v="4"/>
  </r>
  <r>
    <n v="778"/>
    <x v="778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x v="3"/>
    <s v="fiction"/>
    <x v="778"/>
    <x v="3"/>
  </r>
  <r>
    <n v="779"/>
    <x v="779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x v="3"/>
    <s v="fiction"/>
    <x v="779"/>
    <x v="7"/>
  </r>
  <r>
    <n v="780"/>
    <x v="780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x v="4"/>
    <s v="rock"/>
    <x v="780"/>
    <x v="6"/>
  </r>
  <r>
    <n v="781"/>
    <x v="781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x v="4"/>
    <s v="rock"/>
    <x v="781"/>
    <x v="4"/>
  </r>
  <r>
    <n v="782"/>
    <x v="782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x v="4"/>
    <s v="rock"/>
    <x v="782"/>
    <x v="5"/>
  </r>
  <r>
    <n v="783"/>
    <x v="783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x v="4"/>
    <s v="rock"/>
    <x v="783"/>
    <x v="5"/>
  </r>
  <r>
    <n v="784"/>
    <x v="784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x v="4"/>
    <s v="rock"/>
    <x v="784"/>
    <x v="3"/>
  </r>
  <r>
    <n v="785"/>
    <x v="785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x v="4"/>
    <s v="rock"/>
    <x v="785"/>
    <x v="4"/>
  </r>
  <r>
    <n v="786"/>
    <x v="786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x v="4"/>
    <s v="rock"/>
    <x v="786"/>
    <x v="5"/>
  </r>
  <r>
    <n v="787"/>
    <x v="787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x v="4"/>
    <s v="rock"/>
    <x v="787"/>
    <x v="4"/>
  </r>
  <r>
    <n v="788"/>
    <x v="788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x v="4"/>
    <s v="rock"/>
    <x v="788"/>
    <x v="5"/>
  </r>
  <r>
    <n v="789"/>
    <x v="789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x v="4"/>
    <s v="rock"/>
    <x v="789"/>
    <x v="4"/>
  </r>
  <r>
    <n v="790"/>
    <x v="790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x v="4"/>
    <s v="rock"/>
    <x v="790"/>
    <x v="4"/>
  </r>
  <r>
    <n v="791"/>
    <x v="791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x v="4"/>
    <s v="rock"/>
    <x v="791"/>
    <x v="4"/>
  </r>
  <r>
    <n v="792"/>
    <x v="792"/>
    <s v="Rock n' Roll about the intersection of lies and belief: the Believable Lie."/>
    <n v="2500"/>
    <n v="2511.11"/>
    <x v="0"/>
    <s v="US"/>
    <s v="USD"/>
    <n v="1383861483"/>
    <n v="1381265883"/>
    <b v="0"/>
    <n v="60"/>
    <b v="1"/>
    <x v="4"/>
    <s v="rock"/>
    <x v="792"/>
    <x v="4"/>
  </r>
  <r>
    <n v="793"/>
    <x v="793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x v="4"/>
    <s v="rock"/>
    <x v="793"/>
    <x v="4"/>
  </r>
  <r>
    <n v="794"/>
    <x v="794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x v="4"/>
    <s v="rock"/>
    <x v="794"/>
    <x v="6"/>
  </r>
  <r>
    <n v="795"/>
    <x v="795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x v="4"/>
    <s v="rock"/>
    <x v="795"/>
    <x v="5"/>
  </r>
  <r>
    <n v="796"/>
    <x v="796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x v="4"/>
    <s v="rock"/>
    <x v="796"/>
    <x v="4"/>
  </r>
  <r>
    <n v="797"/>
    <x v="797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x v="4"/>
    <s v="rock"/>
    <x v="797"/>
    <x v="5"/>
  </r>
  <r>
    <n v="798"/>
    <x v="798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x v="4"/>
    <s v="rock"/>
    <x v="798"/>
    <x v="3"/>
  </r>
  <r>
    <n v="799"/>
    <x v="799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x v="4"/>
    <s v="rock"/>
    <x v="799"/>
    <x v="5"/>
  </r>
  <r>
    <n v="800"/>
    <x v="800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x v="4"/>
    <s v="rock"/>
    <x v="800"/>
    <x v="3"/>
  </r>
  <r>
    <n v="801"/>
    <x v="801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x v="4"/>
    <s v="rock"/>
    <x v="801"/>
    <x v="6"/>
  </r>
  <r>
    <n v="802"/>
    <x v="802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x v="4"/>
    <s v="rock"/>
    <x v="802"/>
    <x v="5"/>
  </r>
  <r>
    <n v="803"/>
    <x v="803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x v="4"/>
    <s v="rock"/>
    <x v="803"/>
    <x v="6"/>
  </r>
  <r>
    <n v="804"/>
    <x v="804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x v="4"/>
    <s v="rock"/>
    <x v="804"/>
    <x v="6"/>
  </r>
  <r>
    <n v="805"/>
    <x v="805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x v="4"/>
    <s v="rock"/>
    <x v="805"/>
    <x v="6"/>
  </r>
  <r>
    <n v="806"/>
    <x v="806"/>
    <s v="Help Golden Animals finish their NEW Album!"/>
    <n v="8000"/>
    <n v="8355"/>
    <x v="0"/>
    <s v="US"/>
    <s v="USD"/>
    <n v="1315413339"/>
    <n v="1312821339"/>
    <b v="0"/>
    <n v="71"/>
    <b v="1"/>
    <x v="4"/>
    <s v="rock"/>
    <x v="806"/>
    <x v="6"/>
  </r>
  <r>
    <n v="807"/>
    <x v="807"/>
    <s v="Join the Sic Vita family and lend a hand as we create a new album!"/>
    <n v="4000"/>
    <n v="4205"/>
    <x v="0"/>
    <s v="US"/>
    <s v="USD"/>
    <n v="1488333600"/>
    <n v="1485270311"/>
    <b v="0"/>
    <n v="57"/>
    <b v="1"/>
    <x v="4"/>
    <s v="rock"/>
    <x v="807"/>
    <x v="1"/>
  </r>
  <r>
    <n v="808"/>
    <x v="808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x v="4"/>
    <s v="rock"/>
    <x v="808"/>
    <x v="3"/>
  </r>
  <r>
    <n v="809"/>
    <x v="809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x v="4"/>
    <s v="rock"/>
    <x v="809"/>
    <x v="4"/>
  </r>
  <r>
    <n v="810"/>
    <x v="810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x v="4"/>
    <s v="rock"/>
    <x v="810"/>
    <x v="5"/>
  </r>
  <r>
    <n v="811"/>
    <x v="811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x v="4"/>
    <s v="rock"/>
    <x v="811"/>
    <x v="4"/>
  </r>
  <r>
    <n v="812"/>
    <x v="812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x v="4"/>
    <s v="rock"/>
    <x v="812"/>
    <x v="4"/>
  </r>
  <r>
    <n v="813"/>
    <x v="813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x v="4"/>
    <s v="rock"/>
    <x v="813"/>
    <x v="5"/>
  </r>
  <r>
    <n v="814"/>
    <x v="814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x v="4"/>
    <s v="rock"/>
    <x v="814"/>
    <x v="6"/>
  </r>
  <r>
    <n v="815"/>
    <x v="815"/>
    <s v="Be a part of helping The Early Reset finish their new 7 song EP."/>
    <n v="4000"/>
    <n v="4280"/>
    <x v="0"/>
    <s v="US"/>
    <s v="USD"/>
    <n v="1414879303"/>
    <n v="1412287303"/>
    <b v="0"/>
    <n v="43"/>
    <b v="1"/>
    <x v="4"/>
    <s v="rock"/>
    <x v="815"/>
    <x v="3"/>
  </r>
  <r>
    <n v="816"/>
    <x v="816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x v="4"/>
    <s v="rock"/>
    <x v="816"/>
    <x v="4"/>
  </r>
  <r>
    <n v="817"/>
    <x v="817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x v="4"/>
    <s v="rock"/>
    <x v="817"/>
    <x v="5"/>
  </r>
  <r>
    <n v="818"/>
    <x v="818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x v="4"/>
    <s v="rock"/>
    <x v="818"/>
    <x v="5"/>
  </r>
  <r>
    <n v="819"/>
    <x v="819"/>
    <s v="We are touring the Southeast in support of our new EP"/>
    <n v="400"/>
    <n v="435"/>
    <x v="0"/>
    <s v="US"/>
    <s v="USD"/>
    <n v="1387601040"/>
    <n v="1386806254"/>
    <b v="0"/>
    <n v="14"/>
    <b v="1"/>
    <x v="4"/>
    <s v="rock"/>
    <x v="819"/>
    <x v="4"/>
  </r>
  <r>
    <n v="820"/>
    <x v="820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x v="4"/>
    <s v="rock"/>
    <x v="820"/>
    <x v="3"/>
  </r>
  <r>
    <n v="821"/>
    <x v="821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x v="4"/>
    <s v="rock"/>
    <x v="821"/>
    <x v="0"/>
  </r>
  <r>
    <n v="822"/>
    <x v="822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x v="4"/>
    <s v="rock"/>
    <x v="822"/>
    <x v="5"/>
  </r>
  <r>
    <n v="823"/>
    <x v="823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x v="4"/>
    <s v="rock"/>
    <x v="823"/>
    <x v="0"/>
  </r>
  <r>
    <n v="824"/>
    <x v="824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x v="4"/>
    <s v="rock"/>
    <x v="824"/>
    <x v="7"/>
  </r>
  <r>
    <n v="825"/>
    <x v="825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x v="4"/>
    <s v="rock"/>
    <x v="825"/>
    <x v="5"/>
  </r>
  <r>
    <n v="826"/>
    <x v="826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x v="4"/>
    <s v="rock"/>
    <x v="826"/>
    <x v="5"/>
  </r>
  <r>
    <n v="827"/>
    <x v="827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x v="4"/>
    <s v="rock"/>
    <x v="827"/>
    <x v="5"/>
  </r>
  <r>
    <n v="828"/>
    <x v="828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x v="4"/>
    <s v="rock"/>
    <x v="828"/>
    <x v="5"/>
  </r>
  <r>
    <n v="829"/>
    <x v="829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x v="4"/>
    <s v="rock"/>
    <x v="829"/>
    <x v="2"/>
  </r>
  <r>
    <n v="830"/>
    <x v="830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x v="4"/>
    <s v="rock"/>
    <x v="830"/>
    <x v="4"/>
  </r>
  <r>
    <n v="831"/>
    <x v="831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x v="4"/>
    <s v="rock"/>
    <x v="831"/>
    <x v="5"/>
  </r>
  <r>
    <n v="832"/>
    <x v="832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x v="4"/>
    <s v="rock"/>
    <x v="832"/>
    <x v="6"/>
  </r>
  <r>
    <n v="833"/>
    <x v="833"/>
    <s v="This is an American rock album."/>
    <n v="6000"/>
    <n v="6100"/>
    <x v="0"/>
    <s v="US"/>
    <s v="USD"/>
    <n v="1397941475"/>
    <n v="1395349475"/>
    <b v="0"/>
    <n v="41"/>
    <b v="1"/>
    <x v="4"/>
    <s v="rock"/>
    <x v="833"/>
    <x v="3"/>
  </r>
  <r>
    <n v="834"/>
    <x v="834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x v="4"/>
    <s v="rock"/>
    <x v="834"/>
    <x v="4"/>
  </r>
  <r>
    <n v="835"/>
    <x v="835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x v="4"/>
    <s v="rock"/>
    <x v="835"/>
    <x v="5"/>
  </r>
  <r>
    <n v="836"/>
    <x v="836"/>
    <s v="An album you can bring home to mom."/>
    <n v="5000"/>
    <n v="5046.5200000000004"/>
    <x v="0"/>
    <s v="US"/>
    <s v="USD"/>
    <n v="1381108918"/>
    <n v="1378516918"/>
    <b v="0"/>
    <n v="46"/>
    <b v="1"/>
    <x v="4"/>
    <s v="rock"/>
    <x v="836"/>
    <x v="4"/>
  </r>
  <r>
    <n v="837"/>
    <x v="837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x v="4"/>
    <s v="rock"/>
    <x v="837"/>
    <x v="3"/>
  </r>
  <r>
    <n v="838"/>
    <x v="838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x v="4"/>
    <s v="rock"/>
    <x v="838"/>
    <x v="6"/>
  </r>
  <r>
    <n v="839"/>
    <x v="839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x v="4"/>
    <s v="rock"/>
    <x v="839"/>
    <x v="5"/>
  </r>
  <r>
    <n v="840"/>
    <x v="840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x v="4"/>
    <s v="metal"/>
    <x v="840"/>
    <x v="2"/>
  </r>
  <r>
    <n v="841"/>
    <x v="841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x v="4"/>
    <s v="metal"/>
    <x v="841"/>
    <x v="3"/>
  </r>
  <r>
    <n v="842"/>
    <x v="842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x v="4"/>
    <s v="metal"/>
    <x v="842"/>
    <x v="4"/>
  </r>
  <r>
    <n v="843"/>
    <x v="843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x v="4"/>
    <s v="metal"/>
    <x v="843"/>
    <x v="2"/>
  </r>
  <r>
    <n v="844"/>
    <x v="844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x v="4"/>
    <s v="metal"/>
    <x v="844"/>
    <x v="3"/>
  </r>
  <r>
    <n v="845"/>
    <x v="845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x v="4"/>
    <s v="metal"/>
    <x v="845"/>
    <x v="2"/>
  </r>
  <r>
    <n v="846"/>
    <x v="846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x v="4"/>
    <s v="metal"/>
    <x v="846"/>
    <x v="3"/>
  </r>
  <r>
    <n v="847"/>
    <x v="847"/>
    <s v="MUSIC WITH MEANING!  MUSIC THAT MATTERS!!!"/>
    <n v="10"/>
    <n v="10"/>
    <x v="0"/>
    <s v="US"/>
    <s v="USD"/>
    <n v="1436555376"/>
    <n v="1433963376"/>
    <b v="0"/>
    <n v="1"/>
    <b v="1"/>
    <x v="4"/>
    <s v="metal"/>
    <x v="847"/>
    <x v="0"/>
  </r>
  <r>
    <n v="848"/>
    <x v="848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x v="4"/>
    <s v="metal"/>
    <x v="848"/>
    <x v="0"/>
  </r>
  <r>
    <n v="849"/>
    <x v="849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x v="4"/>
    <s v="metal"/>
    <x v="849"/>
    <x v="0"/>
  </r>
  <r>
    <n v="850"/>
    <x v="850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x v="4"/>
    <s v="metal"/>
    <x v="850"/>
    <x v="2"/>
  </r>
  <r>
    <n v="851"/>
    <x v="851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x v="4"/>
    <s v="metal"/>
    <x v="851"/>
    <x v="2"/>
  </r>
  <r>
    <n v="852"/>
    <x v="852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x v="4"/>
    <s v="metal"/>
    <x v="852"/>
    <x v="2"/>
  </r>
  <r>
    <n v="853"/>
    <x v="853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x v="4"/>
    <s v="metal"/>
    <x v="853"/>
    <x v="0"/>
  </r>
  <r>
    <n v="854"/>
    <x v="854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x v="4"/>
    <s v="metal"/>
    <x v="854"/>
    <x v="2"/>
  </r>
  <r>
    <n v="855"/>
    <x v="855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x v="4"/>
    <s v="metal"/>
    <x v="855"/>
    <x v="2"/>
  </r>
  <r>
    <n v="856"/>
    <x v="856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x v="4"/>
    <s v="metal"/>
    <x v="856"/>
    <x v="2"/>
  </r>
  <r>
    <n v="857"/>
    <x v="857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x v="4"/>
    <s v="metal"/>
    <x v="857"/>
    <x v="0"/>
  </r>
  <r>
    <n v="858"/>
    <x v="858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x v="4"/>
    <s v="metal"/>
    <x v="858"/>
    <x v="0"/>
  </r>
  <r>
    <n v="859"/>
    <x v="859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x v="4"/>
    <s v="metal"/>
    <x v="859"/>
    <x v="0"/>
  </r>
  <r>
    <n v="860"/>
    <x v="860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x v="4"/>
    <s v="jazz"/>
    <x v="860"/>
    <x v="4"/>
  </r>
  <r>
    <n v="861"/>
    <x v="861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x v="4"/>
    <s v="jazz"/>
    <x v="861"/>
    <x v="2"/>
  </r>
  <r>
    <n v="862"/>
    <x v="862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x v="4"/>
    <s v="jazz"/>
    <x v="862"/>
    <x v="4"/>
  </r>
  <r>
    <n v="863"/>
    <x v="863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x v="4"/>
    <s v="jazz"/>
    <x v="863"/>
    <x v="5"/>
  </r>
  <r>
    <n v="864"/>
    <x v="864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x v="4"/>
    <s v="jazz"/>
    <x v="864"/>
    <x v="4"/>
  </r>
  <r>
    <n v="865"/>
    <x v="865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x v="4"/>
    <s v="jazz"/>
    <x v="865"/>
    <x v="5"/>
  </r>
  <r>
    <n v="866"/>
    <x v="866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x v="4"/>
    <s v="jazz"/>
    <x v="866"/>
    <x v="0"/>
  </r>
  <r>
    <n v="867"/>
    <x v="867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x v="4"/>
    <s v="jazz"/>
    <x v="867"/>
    <x v="8"/>
  </r>
  <r>
    <n v="868"/>
    <x v="868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x v="4"/>
    <s v="jazz"/>
    <x v="868"/>
    <x v="4"/>
  </r>
  <r>
    <n v="869"/>
    <x v="869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x v="4"/>
    <s v="jazz"/>
    <x v="869"/>
    <x v="4"/>
  </r>
  <r>
    <n v="870"/>
    <x v="870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x v="4"/>
    <s v="jazz"/>
    <x v="870"/>
    <x v="4"/>
  </r>
  <r>
    <n v="871"/>
    <x v="871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x v="4"/>
    <s v="jazz"/>
    <x v="871"/>
    <x v="4"/>
  </r>
  <r>
    <n v="872"/>
    <x v="872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x v="4"/>
    <s v="jazz"/>
    <x v="872"/>
    <x v="6"/>
  </r>
  <r>
    <n v="873"/>
    <x v="873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x v="4"/>
    <s v="jazz"/>
    <x v="873"/>
    <x v="5"/>
  </r>
  <r>
    <n v="874"/>
    <x v="874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x v="4"/>
    <s v="jazz"/>
    <x v="874"/>
    <x v="4"/>
  </r>
  <r>
    <n v="875"/>
    <x v="875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x v="4"/>
    <s v="jazz"/>
    <x v="875"/>
    <x v="0"/>
  </r>
  <r>
    <n v="876"/>
    <x v="876"/>
    <s v="What was the greatest record shop ever?  DOBELLS!"/>
    <n v="3152"/>
    <n v="1286"/>
    <x v="2"/>
    <s v="GB"/>
    <s v="GBP"/>
    <n v="1359978927"/>
    <n v="1357127727"/>
    <b v="0"/>
    <n v="45"/>
    <b v="0"/>
    <x v="4"/>
    <s v="jazz"/>
    <x v="876"/>
    <x v="4"/>
  </r>
  <r>
    <n v="877"/>
    <x v="877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x v="4"/>
    <s v="jazz"/>
    <x v="877"/>
    <x v="4"/>
  </r>
  <r>
    <n v="878"/>
    <x v="878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x v="4"/>
    <s v="jazz"/>
    <x v="878"/>
    <x v="7"/>
  </r>
  <r>
    <n v="879"/>
    <x v="879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x v="4"/>
    <s v="jazz"/>
    <x v="879"/>
    <x v="5"/>
  </r>
  <r>
    <n v="880"/>
    <x v="880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x v="4"/>
    <s v="indie rock"/>
    <x v="880"/>
    <x v="5"/>
  </r>
  <r>
    <n v="881"/>
    <x v="881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x v="4"/>
    <s v="indie rock"/>
    <x v="881"/>
    <x v="6"/>
  </r>
  <r>
    <n v="882"/>
    <x v="882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x v="4"/>
    <s v="indie rock"/>
    <x v="882"/>
    <x v="6"/>
  </r>
  <r>
    <n v="883"/>
    <x v="883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x v="4"/>
    <s v="indie rock"/>
    <x v="883"/>
    <x v="2"/>
  </r>
  <r>
    <n v="884"/>
    <x v="884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x v="4"/>
    <s v="indie rock"/>
    <x v="884"/>
    <x v="5"/>
  </r>
  <r>
    <n v="885"/>
    <x v="885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x v="4"/>
    <s v="indie rock"/>
    <x v="885"/>
    <x v="2"/>
  </r>
  <r>
    <n v="886"/>
    <x v="886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x v="4"/>
    <s v="indie rock"/>
    <x v="886"/>
    <x v="2"/>
  </r>
  <r>
    <n v="887"/>
    <x v="887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x v="4"/>
    <s v="indie rock"/>
    <x v="887"/>
    <x v="5"/>
  </r>
  <r>
    <n v="888"/>
    <x v="888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x v="4"/>
    <s v="indie rock"/>
    <x v="888"/>
    <x v="6"/>
  </r>
  <r>
    <n v="889"/>
    <x v="889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x v="4"/>
    <s v="indie rock"/>
    <x v="889"/>
    <x v="3"/>
  </r>
  <r>
    <n v="890"/>
    <x v="890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x v="4"/>
    <s v="indie rock"/>
    <x v="890"/>
    <x v="4"/>
  </r>
  <r>
    <n v="891"/>
    <x v="891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x v="4"/>
    <s v="indie rock"/>
    <x v="891"/>
    <x v="3"/>
  </r>
  <r>
    <n v="892"/>
    <x v="892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x v="4"/>
    <s v="indie rock"/>
    <x v="892"/>
    <x v="7"/>
  </r>
  <r>
    <n v="893"/>
    <x v="893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x v="4"/>
    <s v="indie rock"/>
    <x v="893"/>
    <x v="0"/>
  </r>
  <r>
    <n v="894"/>
    <x v="894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x v="4"/>
    <s v="indie rock"/>
    <x v="894"/>
    <x v="2"/>
  </r>
  <r>
    <n v="895"/>
    <x v="895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x v="4"/>
    <s v="indie rock"/>
    <x v="895"/>
    <x v="7"/>
  </r>
  <r>
    <n v="896"/>
    <x v="896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x v="4"/>
    <s v="indie rock"/>
    <x v="896"/>
    <x v="0"/>
  </r>
  <r>
    <n v="897"/>
    <x v="897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x v="4"/>
    <s v="indie rock"/>
    <x v="897"/>
    <x v="5"/>
  </r>
  <r>
    <n v="898"/>
    <x v="898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x v="4"/>
    <s v="indie rock"/>
    <x v="898"/>
    <x v="6"/>
  </r>
  <r>
    <n v="899"/>
    <x v="899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x v="4"/>
    <s v="indie rock"/>
    <x v="899"/>
    <x v="6"/>
  </r>
  <r>
    <n v="900"/>
    <x v="900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x v="4"/>
    <s v="jazz"/>
    <x v="900"/>
    <x v="2"/>
  </r>
  <r>
    <n v="901"/>
    <x v="901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x v="4"/>
    <s v="jazz"/>
    <x v="901"/>
    <x v="7"/>
  </r>
  <r>
    <n v="902"/>
    <x v="902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x v="4"/>
    <s v="jazz"/>
    <x v="902"/>
    <x v="3"/>
  </r>
  <r>
    <n v="903"/>
    <x v="903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x v="4"/>
    <s v="jazz"/>
    <x v="903"/>
    <x v="5"/>
  </r>
  <r>
    <n v="904"/>
    <x v="904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x v="4"/>
    <s v="jazz"/>
    <x v="904"/>
    <x v="0"/>
  </r>
  <r>
    <n v="905"/>
    <x v="905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x v="4"/>
    <s v="jazz"/>
    <x v="905"/>
    <x v="7"/>
  </r>
  <r>
    <n v="906"/>
    <x v="906"/>
    <s v="The DMV's most respected saxophonist pay tribute to Motown."/>
    <n v="15000"/>
    <n v="0"/>
    <x v="2"/>
    <s v="US"/>
    <s v="USD"/>
    <n v="1394681590"/>
    <n v="1392093190"/>
    <b v="0"/>
    <n v="0"/>
    <b v="0"/>
    <x v="4"/>
    <s v="jazz"/>
    <x v="906"/>
    <x v="3"/>
  </r>
  <r>
    <n v="907"/>
    <x v="907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x v="4"/>
    <s v="jazz"/>
    <x v="907"/>
    <x v="6"/>
  </r>
  <r>
    <n v="908"/>
    <x v="908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x v="4"/>
    <s v="jazz"/>
    <x v="908"/>
    <x v="7"/>
  </r>
  <r>
    <n v="909"/>
    <x v="909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x v="4"/>
    <s v="jazz"/>
    <x v="909"/>
    <x v="5"/>
  </r>
  <r>
    <n v="910"/>
    <x v="910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x v="4"/>
    <s v="jazz"/>
    <x v="910"/>
    <x v="1"/>
  </r>
  <r>
    <n v="911"/>
    <x v="911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x v="4"/>
    <s v="jazz"/>
    <x v="911"/>
    <x v="3"/>
  </r>
  <r>
    <n v="912"/>
    <x v="912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x v="4"/>
    <s v="jazz"/>
    <x v="912"/>
    <x v="5"/>
  </r>
  <r>
    <n v="913"/>
    <x v="913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x v="4"/>
    <s v="jazz"/>
    <x v="913"/>
    <x v="5"/>
  </r>
  <r>
    <n v="914"/>
    <x v="914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x v="4"/>
    <s v="jazz"/>
    <x v="914"/>
    <x v="5"/>
  </r>
  <r>
    <n v="915"/>
    <x v="915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x v="4"/>
    <s v="jazz"/>
    <x v="915"/>
    <x v="5"/>
  </r>
  <r>
    <n v="916"/>
    <x v="916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x v="4"/>
    <s v="jazz"/>
    <x v="916"/>
    <x v="7"/>
  </r>
  <r>
    <n v="917"/>
    <x v="917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x v="4"/>
    <s v="jazz"/>
    <x v="917"/>
    <x v="3"/>
  </r>
  <r>
    <n v="918"/>
    <x v="918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x v="4"/>
    <s v="jazz"/>
    <x v="918"/>
    <x v="3"/>
  </r>
  <r>
    <n v="919"/>
    <x v="919"/>
    <s v="Cool jazz with a New Orleans flavor."/>
    <n v="20000"/>
    <n v="100"/>
    <x v="2"/>
    <s v="US"/>
    <s v="USD"/>
    <n v="1355930645"/>
    <n v="1352906645"/>
    <b v="0"/>
    <n v="1"/>
    <b v="0"/>
    <x v="4"/>
    <s v="jazz"/>
    <x v="919"/>
    <x v="5"/>
  </r>
  <r>
    <n v="920"/>
    <x v="920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x v="4"/>
    <s v="jazz"/>
    <x v="920"/>
    <x v="4"/>
  </r>
  <r>
    <n v="921"/>
    <x v="921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x v="4"/>
    <s v="jazz"/>
    <x v="921"/>
    <x v="6"/>
  </r>
  <r>
    <n v="922"/>
    <x v="922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x v="4"/>
    <s v="jazz"/>
    <x v="922"/>
    <x v="3"/>
  </r>
  <r>
    <n v="923"/>
    <x v="923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x v="4"/>
    <s v="jazz"/>
    <x v="923"/>
    <x v="3"/>
  </r>
  <r>
    <n v="924"/>
    <x v="924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x v="4"/>
    <s v="jazz"/>
    <x v="924"/>
    <x v="4"/>
  </r>
  <r>
    <n v="925"/>
    <x v="925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x v="4"/>
    <s v="jazz"/>
    <x v="925"/>
    <x v="4"/>
  </r>
  <r>
    <n v="926"/>
    <x v="926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x v="4"/>
    <s v="jazz"/>
    <x v="926"/>
    <x v="7"/>
  </r>
  <r>
    <n v="927"/>
    <x v="927"/>
    <s v="Studio CD/DVD Solo project of Pianist &amp; Keyboardist Jetro da Silva"/>
    <n v="20000"/>
    <n v="0"/>
    <x v="2"/>
    <s v="US"/>
    <s v="USD"/>
    <n v="1337024695"/>
    <n v="1334432695"/>
    <b v="0"/>
    <n v="0"/>
    <b v="0"/>
    <x v="4"/>
    <s v="jazz"/>
    <x v="927"/>
    <x v="5"/>
  </r>
  <r>
    <n v="928"/>
    <x v="928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x v="4"/>
    <s v="jazz"/>
    <x v="928"/>
    <x v="5"/>
  </r>
  <r>
    <n v="929"/>
    <x v="929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x v="4"/>
    <s v="jazz"/>
    <x v="929"/>
    <x v="5"/>
  </r>
  <r>
    <n v="930"/>
    <x v="930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x v="4"/>
    <s v="jazz"/>
    <x v="930"/>
    <x v="7"/>
  </r>
  <r>
    <n v="931"/>
    <x v="931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x v="4"/>
    <s v="jazz"/>
    <x v="931"/>
    <x v="3"/>
  </r>
  <r>
    <n v="932"/>
    <x v="932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x v="4"/>
    <s v="jazz"/>
    <x v="932"/>
    <x v="4"/>
  </r>
  <r>
    <n v="933"/>
    <x v="933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x v="4"/>
    <s v="jazz"/>
    <x v="933"/>
    <x v="3"/>
  </r>
  <r>
    <n v="934"/>
    <x v="934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x v="4"/>
    <s v="jazz"/>
    <x v="934"/>
    <x v="3"/>
  </r>
  <r>
    <n v="935"/>
    <x v="935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x v="4"/>
    <s v="jazz"/>
    <x v="935"/>
    <x v="0"/>
  </r>
  <r>
    <n v="936"/>
    <x v="936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x v="4"/>
    <s v="jazz"/>
    <x v="936"/>
    <x v="6"/>
  </r>
  <r>
    <n v="937"/>
    <x v="937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x v="4"/>
    <s v="jazz"/>
    <x v="937"/>
    <x v="4"/>
  </r>
  <r>
    <n v="938"/>
    <x v="938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x v="4"/>
    <s v="jazz"/>
    <x v="938"/>
    <x v="5"/>
  </r>
  <r>
    <n v="939"/>
    <x v="939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x v="4"/>
    <s v="jazz"/>
    <x v="939"/>
    <x v="4"/>
  </r>
  <r>
    <n v="940"/>
    <x v="940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x v="2"/>
    <s v="wearables"/>
    <x v="940"/>
    <x v="0"/>
  </r>
  <r>
    <n v="941"/>
    <x v="941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x v="2"/>
    <s v="wearables"/>
    <x v="941"/>
    <x v="1"/>
  </r>
  <r>
    <n v="942"/>
    <x v="942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x v="2"/>
    <s v="wearables"/>
    <x v="942"/>
    <x v="2"/>
  </r>
  <r>
    <n v="943"/>
    <x v="943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x v="2"/>
    <s v="wearables"/>
    <x v="943"/>
    <x v="2"/>
  </r>
  <r>
    <n v="944"/>
    <x v="944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x v="2"/>
    <s v="wearables"/>
    <x v="944"/>
    <x v="2"/>
  </r>
  <r>
    <n v="945"/>
    <x v="945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x v="2"/>
    <s v="wearables"/>
    <x v="945"/>
    <x v="2"/>
  </r>
  <r>
    <n v="946"/>
    <x v="946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x v="2"/>
    <s v="wearables"/>
    <x v="946"/>
    <x v="2"/>
  </r>
  <r>
    <n v="947"/>
    <x v="947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x v="2"/>
    <s v="wearables"/>
    <x v="947"/>
    <x v="2"/>
  </r>
  <r>
    <n v="948"/>
    <x v="948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x v="2"/>
    <s v="wearables"/>
    <x v="948"/>
    <x v="2"/>
  </r>
  <r>
    <n v="949"/>
    <x v="949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x v="2"/>
    <s v="wearables"/>
    <x v="949"/>
    <x v="0"/>
  </r>
  <r>
    <n v="950"/>
    <x v="950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x v="2"/>
    <s v="wearables"/>
    <x v="950"/>
    <x v="0"/>
  </r>
  <r>
    <n v="951"/>
    <x v="951"/>
    <s v="Revolutionizing the way we walk our dogs!"/>
    <n v="50000"/>
    <n v="19195"/>
    <x v="2"/>
    <s v="US"/>
    <s v="USD"/>
    <n v="1465054872"/>
    <n v="1461166872"/>
    <b v="0"/>
    <n v="121"/>
    <b v="0"/>
    <x v="2"/>
    <s v="wearables"/>
    <x v="951"/>
    <x v="2"/>
  </r>
  <r>
    <n v="952"/>
    <x v="952"/>
    <s v="Audionoggin: Wireless personal surround sound for the athlete in everyone."/>
    <n v="49000"/>
    <n v="19572"/>
    <x v="2"/>
    <s v="US"/>
    <s v="USD"/>
    <n v="1479483812"/>
    <n v="1476888212"/>
    <b v="0"/>
    <n v="196"/>
    <b v="0"/>
    <x v="2"/>
    <s v="wearables"/>
    <x v="952"/>
    <x v="2"/>
  </r>
  <r>
    <n v="953"/>
    <x v="953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x v="2"/>
    <s v="wearables"/>
    <x v="953"/>
    <x v="3"/>
  </r>
  <r>
    <n v="954"/>
    <x v="954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x v="2"/>
    <s v="wearables"/>
    <x v="954"/>
    <x v="0"/>
  </r>
  <r>
    <n v="955"/>
    <x v="955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x v="2"/>
    <s v="wearables"/>
    <x v="955"/>
    <x v="2"/>
  </r>
  <r>
    <n v="956"/>
    <x v="956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x v="2"/>
    <s v="wearables"/>
    <x v="956"/>
    <x v="0"/>
  </r>
  <r>
    <n v="957"/>
    <x v="957"/>
    <s v="A Leather Smart watch Band, that NEVER needs to be charged for only $37!"/>
    <n v="12000"/>
    <n v="233"/>
    <x v="2"/>
    <s v="US"/>
    <s v="USD"/>
    <n v="1479392133"/>
    <n v="1476710133"/>
    <b v="0"/>
    <n v="7"/>
    <b v="0"/>
    <x v="2"/>
    <s v="wearables"/>
    <x v="957"/>
    <x v="2"/>
  </r>
  <r>
    <n v="958"/>
    <x v="958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x v="2"/>
    <s v="wearables"/>
    <x v="958"/>
    <x v="0"/>
  </r>
  <r>
    <n v="959"/>
    <x v="959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x v="2"/>
    <s v="wearables"/>
    <x v="959"/>
    <x v="3"/>
  </r>
  <r>
    <n v="960"/>
    <x v="960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x v="2"/>
    <s v="wearables"/>
    <x v="960"/>
    <x v="1"/>
  </r>
  <r>
    <n v="961"/>
    <x v="961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x v="2"/>
    <s v="wearables"/>
    <x v="961"/>
    <x v="1"/>
  </r>
  <r>
    <n v="962"/>
    <x v="962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x v="2"/>
    <s v="wearables"/>
    <x v="962"/>
    <x v="2"/>
  </r>
  <r>
    <n v="963"/>
    <x v="963"/>
    <s v="WE are molding an educated, motivated, non violent GENERATION!"/>
    <n v="35000"/>
    <n v="377"/>
    <x v="2"/>
    <s v="US"/>
    <s v="USD"/>
    <n v="1476717319"/>
    <n v="1473693319"/>
    <b v="0"/>
    <n v="9"/>
    <b v="0"/>
    <x v="2"/>
    <s v="wearables"/>
    <x v="963"/>
    <x v="2"/>
  </r>
  <r>
    <n v="964"/>
    <x v="964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x v="2"/>
    <s v="wearables"/>
    <x v="964"/>
    <x v="0"/>
  </r>
  <r>
    <n v="965"/>
    <x v="965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x v="2"/>
    <s v="wearables"/>
    <x v="965"/>
    <x v="2"/>
  </r>
  <r>
    <n v="966"/>
    <x v="966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x v="2"/>
    <s v="wearables"/>
    <x v="966"/>
    <x v="2"/>
  </r>
  <r>
    <n v="967"/>
    <x v="967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x v="2"/>
    <s v="wearables"/>
    <x v="967"/>
    <x v="2"/>
  </r>
  <r>
    <n v="968"/>
    <x v="968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x v="2"/>
    <s v="wearables"/>
    <x v="968"/>
    <x v="3"/>
  </r>
  <r>
    <n v="969"/>
    <x v="969"/>
    <s v="Geek &amp; Chic Smart Jewelry Collection, Wearables Meet Style!"/>
    <n v="30000"/>
    <n v="14000"/>
    <x v="2"/>
    <s v="MX"/>
    <s v="MXN"/>
    <n v="1486624607"/>
    <n v="1483773407"/>
    <b v="0"/>
    <n v="11"/>
    <b v="0"/>
    <x v="2"/>
    <s v="wearables"/>
    <x v="969"/>
    <x v="1"/>
  </r>
  <r>
    <n v="970"/>
    <x v="970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x v="2"/>
    <s v="wearables"/>
    <x v="970"/>
    <x v="2"/>
  </r>
  <r>
    <n v="971"/>
    <x v="971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x v="2"/>
    <s v="wearables"/>
    <x v="971"/>
    <x v="0"/>
  </r>
  <r>
    <n v="972"/>
    <x v="972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x v="2"/>
    <s v="wearables"/>
    <x v="972"/>
    <x v="3"/>
  </r>
  <r>
    <n v="973"/>
    <x v="973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x v="2"/>
    <s v="wearables"/>
    <x v="973"/>
    <x v="0"/>
  </r>
  <r>
    <n v="974"/>
    <x v="974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x v="2"/>
    <s v="wearables"/>
    <x v="974"/>
    <x v="2"/>
  </r>
  <r>
    <n v="975"/>
    <x v="975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x v="2"/>
    <s v="wearables"/>
    <x v="975"/>
    <x v="2"/>
  </r>
  <r>
    <n v="976"/>
    <x v="976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x v="2"/>
    <s v="wearables"/>
    <x v="976"/>
    <x v="0"/>
  </r>
  <r>
    <n v="977"/>
    <x v="977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x v="2"/>
    <s v="wearables"/>
    <x v="977"/>
    <x v="2"/>
  </r>
  <r>
    <n v="978"/>
    <x v="978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x v="2"/>
    <s v="wearables"/>
    <x v="978"/>
    <x v="2"/>
  </r>
  <r>
    <n v="979"/>
    <x v="979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x v="2"/>
    <s v="wearables"/>
    <x v="979"/>
    <x v="2"/>
  </r>
  <r>
    <n v="980"/>
    <x v="980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x v="2"/>
    <s v="wearables"/>
    <x v="980"/>
    <x v="3"/>
  </r>
  <r>
    <n v="981"/>
    <x v="981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x v="2"/>
    <s v="wearables"/>
    <x v="981"/>
    <x v="3"/>
  </r>
  <r>
    <n v="982"/>
    <x v="982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x v="2"/>
    <s v="wearables"/>
    <x v="982"/>
    <x v="2"/>
  </r>
  <r>
    <n v="983"/>
    <x v="983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x v="2"/>
    <s v="wearables"/>
    <x v="983"/>
    <x v="2"/>
  </r>
  <r>
    <n v="984"/>
    <x v="984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x v="2"/>
    <s v="wearables"/>
    <x v="984"/>
    <x v="0"/>
  </r>
  <r>
    <n v="985"/>
    <x v="985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x v="2"/>
    <s v="wearables"/>
    <x v="985"/>
    <x v="0"/>
  </r>
  <r>
    <n v="986"/>
    <x v="986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x v="2"/>
    <s v="wearables"/>
    <x v="986"/>
    <x v="0"/>
  </r>
  <r>
    <n v="987"/>
    <x v="987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x v="2"/>
    <s v="wearables"/>
    <x v="987"/>
    <x v="3"/>
  </r>
  <r>
    <n v="988"/>
    <x v="988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x v="2"/>
    <s v="wearables"/>
    <x v="988"/>
    <x v="2"/>
  </r>
  <r>
    <n v="989"/>
    <x v="989"/>
    <s v="The most useful phone charger you will ever buy"/>
    <n v="10000"/>
    <n v="1677"/>
    <x v="2"/>
    <s v="US"/>
    <s v="USD"/>
    <n v="1475101495"/>
    <n v="1472509495"/>
    <b v="0"/>
    <n v="32"/>
    <b v="0"/>
    <x v="2"/>
    <s v="wearables"/>
    <x v="989"/>
    <x v="2"/>
  </r>
  <r>
    <n v="990"/>
    <x v="990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x v="2"/>
    <s v="wearables"/>
    <x v="990"/>
    <x v="3"/>
  </r>
  <r>
    <n v="991"/>
    <x v="991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x v="2"/>
    <s v="wearables"/>
    <x v="991"/>
    <x v="2"/>
  </r>
  <r>
    <n v="992"/>
    <x v="992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x v="2"/>
    <s v="wearables"/>
    <x v="992"/>
    <x v="2"/>
  </r>
  <r>
    <n v="993"/>
    <x v="993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x v="2"/>
    <s v="wearables"/>
    <x v="993"/>
    <x v="2"/>
  </r>
  <r>
    <n v="994"/>
    <x v="994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x v="2"/>
    <s v="wearables"/>
    <x v="994"/>
    <x v="3"/>
  </r>
  <r>
    <n v="995"/>
    <x v="995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x v="2"/>
    <s v="wearables"/>
    <x v="995"/>
    <x v="3"/>
  </r>
  <r>
    <n v="996"/>
    <x v="996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x v="2"/>
    <s v="wearables"/>
    <x v="996"/>
    <x v="3"/>
  </r>
  <r>
    <n v="997"/>
    <x v="997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x v="2"/>
    <s v="wearables"/>
    <x v="997"/>
    <x v="3"/>
  </r>
  <r>
    <n v="998"/>
    <x v="998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x v="2"/>
    <s v="wearables"/>
    <x v="998"/>
    <x v="0"/>
  </r>
  <r>
    <n v="999"/>
    <x v="999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x v="2"/>
    <s v="wearables"/>
    <x v="999"/>
    <x v="3"/>
  </r>
  <r>
    <n v="1000"/>
    <x v="1000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x v="2"/>
    <s v="wearables"/>
    <x v="1000"/>
    <x v="1"/>
  </r>
  <r>
    <n v="1001"/>
    <x v="1001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x v="2"/>
    <s v="wearables"/>
    <x v="1001"/>
    <x v="2"/>
  </r>
  <r>
    <n v="1002"/>
    <x v="1002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x v="2"/>
    <s v="wearables"/>
    <x v="1002"/>
    <x v="0"/>
  </r>
  <r>
    <n v="1003"/>
    <x v="1003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x v="2"/>
    <s v="wearables"/>
    <x v="1003"/>
    <x v="1"/>
  </r>
  <r>
    <n v="1004"/>
    <x v="1004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x v="2"/>
    <s v="wearables"/>
    <x v="1004"/>
    <x v="2"/>
  </r>
  <r>
    <n v="1005"/>
    <x v="1005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x v="2"/>
    <s v="wearables"/>
    <x v="1005"/>
    <x v="0"/>
  </r>
  <r>
    <n v="1006"/>
    <x v="1006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x v="2"/>
    <s v="wearables"/>
    <x v="1006"/>
    <x v="3"/>
  </r>
  <r>
    <n v="1007"/>
    <x v="1007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x v="2"/>
    <s v="wearables"/>
    <x v="1007"/>
    <x v="2"/>
  </r>
  <r>
    <n v="1008"/>
    <x v="1008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x v="2"/>
    <s v="wearables"/>
    <x v="1008"/>
    <x v="2"/>
  </r>
  <r>
    <n v="1009"/>
    <x v="1009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x v="2"/>
    <s v="wearables"/>
    <x v="1009"/>
    <x v="2"/>
  </r>
  <r>
    <n v="1010"/>
    <x v="1010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x v="2"/>
    <s v="wearables"/>
    <x v="1010"/>
    <x v="2"/>
  </r>
  <r>
    <n v="1011"/>
    <x v="1011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x v="2"/>
    <s v="wearables"/>
    <x v="1011"/>
    <x v="3"/>
  </r>
  <r>
    <n v="1012"/>
    <x v="1012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x v="2"/>
    <s v="wearables"/>
    <x v="1012"/>
    <x v="2"/>
  </r>
  <r>
    <n v="1013"/>
    <x v="1013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x v="2"/>
    <s v="wearables"/>
    <x v="1013"/>
    <x v="0"/>
  </r>
  <r>
    <n v="1014"/>
    <x v="1014"/>
    <s v="CHEMION is an eyewear device that lets you show your creativity to the world."/>
    <n v="10000"/>
    <n v="3060"/>
    <x v="1"/>
    <s v="US"/>
    <s v="USD"/>
    <n v="1420070615"/>
    <n v="1415750615"/>
    <b v="0"/>
    <n v="16"/>
    <b v="0"/>
    <x v="2"/>
    <s v="wearables"/>
    <x v="1014"/>
    <x v="3"/>
  </r>
  <r>
    <n v="1015"/>
    <x v="1015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x v="2"/>
    <s v="wearables"/>
    <x v="1015"/>
    <x v="0"/>
  </r>
  <r>
    <n v="1016"/>
    <x v="1016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x v="2"/>
    <s v="wearables"/>
    <x v="1016"/>
    <x v="2"/>
  </r>
  <r>
    <n v="1017"/>
    <x v="1017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x v="2"/>
    <s v="wearables"/>
    <x v="1017"/>
    <x v="0"/>
  </r>
  <r>
    <n v="1018"/>
    <x v="1018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x v="2"/>
    <s v="wearables"/>
    <x v="1018"/>
    <x v="2"/>
  </r>
  <r>
    <n v="1019"/>
    <x v="1019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x v="2"/>
    <s v="wearables"/>
    <x v="1019"/>
    <x v="0"/>
  </r>
  <r>
    <n v="1020"/>
    <x v="1020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x v="4"/>
    <s v="electronic music"/>
    <x v="1020"/>
    <x v="0"/>
  </r>
  <r>
    <n v="1021"/>
    <x v="1021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x v="4"/>
    <s v="electronic music"/>
    <x v="1021"/>
    <x v="0"/>
  </r>
  <r>
    <n v="1022"/>
    <x v="1022"/>
    <s v="Help get four new bootlegs onto vinyl in the second installment of my series!"/>
    <n v="2000"/>
    <n v="2298"/>
    <x v="0"/>
    <s v="US"/>
    <s v="USD"/>
    <n v="1431876677"/>
    <n v="1429284677"/>
    <b v="1"/>
    <n v="74"/>
    <b v="1"/>
    <x v="4"/>
    <s v="electronic music"/>
    <x v="1022"/>
    <x v="0"/>
  </r>
  <r>
    <n v="1023"/>
    <x v="1023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x v="4"/>
    <s v="electronic music"/>
    <x v="1023"/>
    <x v="0"/>
  </r>
  <r>
    <n v="1024"/>
    <x v="1024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x v="4"/>
    <s v="electronic music"/>
    <x v="1024"/>
    <x v="2"/>
  </r>
  <r>
    <n v="1025"/>
    <x v="1025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x v="4"/>
    <s v="electronic music"/>
    <x v="1025"/>
    <x v="0"/>
  </r>
  <r>
    <n v="1026"/>
    <x v="1026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x v="4"/>
    <s v="electronic music"/>
    <x v="1026"/>
    <x v="2"/>
  </r>
  <r>
    <n v="1027"/>
    <x v="1027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x v="4"/>
    <s v="electronic music"/>
    <x v="1027"/>
    <x v="3"/>
  </r>
  <r>
    <n v="1028"/>
    <x v="1028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x v="4"/>
    <s v="electronic music"/>
    <x v="1028"/>
    <x v="1"/>
  </r>
  <r>
    <n v="1029"/>
    <x v="1029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x v="4"/>
    <s v="electronic music"/>
    <x v="1029"/>
    <x v="0"/>
  </r>
  <r>
    <n v="1030"/>
    <x v="1030"/>
    <s v="Help fund the latest Gothsicles mega-album, I FEEL SICLE!"/>
    <n v="2000"/>
    <n v="6842"/>
    <x v="0"/>
    <s v="US"/>
    <s v="USD"/>
    <n v="1473680149"/>
    <n v="1472470549"/>
    <b v="0"/>
    <n v="159"/>
    <b v="1"/>
    <x v="4"/>
    <s v="electronic music"/>
    <x v="1030"/>
    <x v="2"/>
  </r>
  <r>
    <n v="1031"/>
    <x v="1031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x v="4"/>
    <s v="electronic music"/>
    <x v="1031"/>
    <x v="0"/>
  </r>
  <r>
    <n v="1032"/>
    <x v="1032"/>
    <s v="Ideal for living rooms and open spaces."/>
    <n v="5400"/>
    <n v="5858.84"/>
    <x v="0"/>
    <s v="US"/>
    <s v="USD"/>
    <n v="1466697625"/>
    <n v="1464105625"/>
    <b v="0"/>
    <n v="96"/>
    <b v="1"/>
    <x v="4"/>
    <s v="electronic music"/>
    <x v="1032"/>
    <x v="2"/>
  </r>
  <r>
    <n v="1033"/>
    <x v="1033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x v="4"/>
    <s v="electronic music"/>
    <x v="1033"/>
    <x v="2"/>
  </r>
  <r>
    <n v="1034"/>
    <x v="1034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x v="4"/>
    <s v="electronic music"/>
    <x v="1034"/>
    <x v="2"/>
  </r>
  <r>
    <n v="1035"/>
    <x v="1035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x v="4"/>
    <s v="electronic music"/>
    <x v="1035"/>
    <x v="0"/>
  </r>
  <r>
    <n v="1036"/>
    <x v="1036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x v="4"/>
    <s v="electronic music"/>
    <x v="1036"/>
    <x v="5"/>
  </r>
  <r>
    <n v="1037"/>
    <x v="1037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x v="4"/>
    <s v="electronic music"/>
    <x v="1037"/>
    <x v="0"/>
  </r>
  <r>
    <n v="1038"/>
    <x v="1038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x v="4"/>
    <s v="electronic music"/>
    <x v="1038"/>
    <x v="2"/>
  </r>
  <r>
    <n v="1039"/>
    <x v="1039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x v="4"/>
    <s v="electronic music"/>
    <x v="1039"/>
    <x v="2"/>
  </r>
  <r>
    <n v="1040"/>
    <x v="1040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x v="5"/>
    <s v="audio"/>
    <x v="1040"/>
    <x v="2"/>
  </r>
  <r>
    <n v="1041"/>
    <x v="1041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x v="5"/>
    <s v="audio"/>
    <x v="1041"/>
    <x v="3"/>
  </r>
  <r>
    <n v="1042"/>
    <x v="1042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x v="5"/>
    <s v="audio"/>
    <x v="1042"/>
    <x v="3"/>
  </r>
  <r>
    <n v="1043"/>
    <x v="1043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x v="5"/>
    <s v="audio"/>
    <x v="1043"/>
    <x v="0"/>
  </r>
  <r>
    <n v="1044"/>
    <x v="1044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x v="5"/>
    <s v="audio"/>
    <x v="1044"/>
    <x v="0"/>
  </r>
  <r>
    <n v="1045"/>
    <x v="1045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x v="5"/>
    <s v="audio"/>
    <x v="1045"/>
    <x v="3"/>
  </r>
  <r>
    <n v="1046"/>
    <x v="1046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x v="5"/>
    <s v="audio"/>
    <x v="1046"/>
    <x v="0"/>
  </r>
  <r>
    <n v="1047"/>
    <x v="1047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x v="5"/>
    <s v="audio"/>
    <x v="1047"/>
    <x v="3"/>
  </r>
  <r>
    <n v="1048"/>
    <x v="1048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x v="5"/>
    <s v="audio"/>
    <x v="1048"/>
    <x v="2"/>
  </r>
  <r>
    <n v="1049"/>
    <x v="1049"/>
    <s v="------"/>
    <n v="12000"/>
    <n v="0"/>
    <x v="1"/>
    <s v="US"/>
    <s v="USD"/>
    <n v="1455272445"/>
    <n v="1452680445"/>
    <b v="0"/>
    <n v="0"/>
    <b v="0"/>
    <x v="5"/>
    <s v="audio"/>
    <x v="1049"/>
    <x v="2"/>
  </r>
  <r>
    <n v="1050"/>
    <x v="1050"/>
    <s v="Secularism is on the rise and I hear you.Talk to me."/>
    <n v="2500"/>
    <n v="0"/>
    <x v="1"/>
    <s v="US"/>
    <s v="USD"/>
    <n v="1442257677"/>
    <n v="1439665677"/>
    <b v="0"/>
    <n v="0"/>
    <b v="0"/>
    <x v="5"/>
    <s v="audio"/>
    <x v="1050"/>
    <x v="0"/>
  </r>
  <r>
    <n v="1051"/>
    <x v="1051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x v="5"/>
    <s v="audio"/>
    <x v="1051"/>
    <x v="3"/>
  </r>
  <r>
    <n v="1052"/>
    <x v="1052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x v="5"/>
    <s v="audio"/>
    <x v="1052"/>
    <x v="2"/>
  </r>
  <r>
    <n v="1053"/>
    <x v="1053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x v="5"/>
    <s v="audio"/>
    <x v="1053"/>
    <x v="1"/>
  </r>
  <r>
    <n v="1054"/>
    <x v="1054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x v="5"/>
    <s v="audio"/>
    <x v="1054"/>
    <x v="3"/>
  </r>
  <r>
    <n v="1055"/>
    <x v="1055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x v="5"/>
    <s v="audio"/>
    <x v="1055"/>
    <x v="2"/>
  </r>
  <r>
    <n v="1056"/>
    <x v="1056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x v="5"/>
    <s v="audio"/>
    <x v="1056"/>
    <x v="0"/>
  </r>
  <r>
    <n v="1057"/>
    <x v="1057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x v="5"/>
    <s v="audio"/>
    <x v="1057"/>
    <x v="2"/>
  </r>
  <r>
    <n v="1058"/>
    <x v="1058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x v="5"/>
    <s v="audio"/>
    <x v="1058"/>
    <x v="0"/>
  </r>
  <r>
    <n v="1059"/>
    <x v="1059"/>
    <s v="Turning myself into a vocal artist."/>
    <n v="1100"/>
    <n v="0"/>
    <x v="1"/>
    <s v="US"/>
    <s v="USD"/>
    <n v="1426269456"/>
    <n v="1423681056"/>
    <b v="0"/>
    <n v="0"/>
    <b v="0"/>
    <x v="5"/>
    <s v="audio"/>
    <x v="1059"/>
    <x v="0"/>
  </r>
  <r>
    <n v="1060"/>
    <x v="1060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x v="5"/>
    <s v="audio"/>
    <x v="1060"/>
    <x v="0"/>
  </r>
  <r>
    <n v="1061"/>
    <x v="1061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x v="5"/>
    <s v="audio"/>
    <x v="1061"/>
    <x v="2"/>
  </r>
  <r>
    <n v="1062"/>
    <x v="1062"/>
    <s v="SEE US ON PATREON www.badgirlartwork.com"/>
    <n v="199"/>
    <n v="190"/>
    <x v="1"/>
    <s v="US"/>
    <s v="USD"/>
    <n v="1468351341"/>
    <n v="1467746541"/>
    <b v="0"/>
    <n v="4"/>
    <b v="0"/>
    <x v="5"/>
    <s v="audio"/>
    <x v="1062"/>
    <x v="2"/>
  </r>
  <r>
    <n v="1063"/>
    <x v="1063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x v="5"/>
    <s v="audio"/>
    <x v="1063"/>
    <x v="2"/>
  </r>
  <r>
    <n v="1064"/>
    <x v="1064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x v="6"/>
    <s v="video games"/>
    <x v="1064"/>
    <x v="4"/>
  </r>
  <r>
    <n v="1065"/>
    <x v="1065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x v="6"/>
    <s v="video games"/>
    <x v="1065"/>
    <x v="3"/>
  </r>
  <r>
    <n v="1066"/>
    <x v="1066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x v="6"/>
    <s v="video games"/>
    <x v="1066"/>
    <x v="4"/>
  </r>
  <r>
    <n v="1067"/>
    <x v="1067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x v="6"/>
    <s v="video games"/>
    <x v="1067"/>
    <x v="4"/>
  </r>
  <r>
    <n v="1068"/>
    <x v="1068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x v="6"/>
    <s v="video games"/>
    <x v="1068"/>
    <x v="2"/>
  </r>
  <r>
    <n v="1069"/>
    <x v="1069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x v="6"/>
    <s v="video games"/>
    <x v="1069"/>
    <x v="4"/>
  </r>
  <r>
    <n v="1070"/>
    <x v="1070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x v="6"/>
    <s v="video games"/>
    <x v="1070"/>
    <x v="5"/>
  </r>
  <r>
    <n v="1071"/>
    <x v="1071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x v="6"/>
    <s v="video games"/>
    <x v="1071"/>
    <x v="0"/>
  </r>
  <r>
    <n v="1072"/>
    <x v="1072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x v="6"/>
    <s v="video games"/>
    <x v="1072"/>
    <x v="3"/>
  </r>
  <r>
    <n v="1073"/>
    <x v="1073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x v="6"/>
    <s v="video games"/>
    <x v="1073"/>
    <x v="6"/>
  </r>
  <r>
    <n v="1074"/>
    <x v="1074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x v="6"/>
    <s v="video games"/>
    <x v="1074"/>
    <x v="4"/>
  </r>
  <r>
    <n v="1075"/>
    <x v="1075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x v="6"/>
    <s v="video games"/>
    <x v="1075"/>
    <x v="5"/>
  </r>
  <r>
    <n v="1076"/>
    <x v="1076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x v="6"/>
    <s v="video games"/>
    <x v="1076"/>
    <x v="3"/>
  </r>
  <r>
    <n v="1077"/>
    <x v="1077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x v="6"/>
    <s v="video games"/>
    <x v="1077"/>
    <x v="0"/>
  </r>
  <r>
    <n v="1078"/>
    <x v="1078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x v="6"/>
    <s v="video games"/>
    <x v="1078"/>
    <x v="6"/>
  </r>
  <r>
    <n v="1079"/>
    <x v="1079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x v="6"/>
    <s v="video games"/>
    <x v="1079"/>
    <x v="2"/>
  </r>
  <r>
    <n v="1080"/>
    <x v="1080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x v="6"/>
    <s v="video games"/>
    <x v="1080"/>
    <x v="3"/>
  </r>
  <r>
    <n v="1081"/>
    <x v="1081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x v="6"/>
    <s v="video games"/>
    <x v="1081"/>
    <x v="3"/>
  </r>
  <r>
    <n v="1082"/>
    <x v="1082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x v="6"/>
    <s v="video games"/>
    <x v="1082"/>
    <x v="5"/>
  </r>
  <r>
    <n v="1083"/>
    <x v="1083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x v="6"/>
    <s v="video games"/>
    <x v="1083"/>
    <x v="3"/>
  </r>
  <r>
    <n v="1084"/>
    <x v="1084"/>
    <s v="I want to start my own channel for gaming"/>
    <n v="550"/>
    <n v="0"/>
    <x v="2"/>
    <s v="US"/>
    <s v="USD"/>
    <n v="1407534804"/>
    <n v="1404942804"/>
    <b v="0"/>
    <n v="0"/>
    <b v="0"/>
    <x v="6"/>
    <s v="video games"/>
    <x v="1084"/>
    <x v="3"/>
  </r>
  <r>
    <n v="1085"/>
    <x v="1085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x v="6"/>
    <s v="video games"/>
    <x v="1085"/>
    <x v="2"/>
  </r>
  <r>
    <n v="1086"/>
    <x v="1086"/>
    <s v="Humanity's future in the Galaxy"/>
    <n v="18000"/>
    <n v="15"/>
    <x v="2"/>
    <s v="US"/>
    <s v="USD"/>
    <n v="1408913291"/>
    <n v="1406321291"/>
    <b v="0"/>
    <n v="2"/>
    <b v="0"/>
    <x v="6"/>
    <s v="video games"/>
    <x v="1086"/>
    <x v="3"/>
  </r>
  <r>
    <n v="1087"/>
    <x v="1087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x v="6"/>
    <s v="video games"/>
    <x v="1087"/>
    <x v="3"/>
  </r>
  <r>
    <n v="1088"/>
    <x v="1088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x v="6"/>
    <s v="video games"/>
    <x v="1088"/>
    <x v="3"/>
  </r>
  <r>
    <n v="1089"/>
    <x v="1089"/>
    <s v="Farabel is a single player turn-based fantasy strategy game for Mac/PC/Linux"/>
    <n v="15000"/>
    <n v="1174"/>
    <x v="2"/>
    <s v="FR"/>
    <s v="EUR"/>
    <n v="1435293175"/>
    <n v="1432701175"/>
    <b v="0"/>
    <n v="49"/>
    <b v="0"/>
    <x v="6"/>
    <s v="video games"/>
    <x v="1089"/>
    <x v="0"/>
  </r>
  <r>
    <n v="1090"/>
    <x v="1090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x v="6"/>
    <s v="video games"/>
    <x v="1090"/>
    <x v="0"/>
  </r>
  <r>
    <n v="1091"/>
    <x v="1091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x v="6"/>
    <s v="video games"/>
    <x v="1091"/>
    <x v="2"/>
  </r>
  <r>
    <n v="1092"/>
    <x v="1092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x v="6"/>
    <s v="video games"/>
    <x v="1092"/>
    <x v="5"/>
  </r>
  <r>
    <n v="1093"/>
    <x v="1093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x v="6"/>
    <s v="video games"/>
    <x v="1093"/>
    <x v="2"/>
  </r>
  <r>
    <n v="1094"/>
    <x v="1094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x v="6"/>
    <s v="video games"/>
    <x v="1094"/>
    <x v="6"/>
  </r>
  <r>
    <n v="1095"/>
    <x v="1095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x v="6"/>
    <s v="video games"/>
    <x v="1095"/>
    <x v="4"/>
  </r>
  <r>
    <n v="1096"/>
    <x v="1096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x v="6"/>
    <s v="video games"/>
    <x v="1096"/>
    <x v="3"/>
  </r>
  <r>
    <n v="1097"/>
    <x v="1097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x v="6"/>
    <s v="video games"/>
    <x v="1097"/>
    <x v="3"/>
  </r>
  <r>
    <n v="1098"/>
    <x v="1098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x v="6"/>
    <s v="video games"/>
    <x v="1098"/>
    <x v="3"/>
  </r>
  <r>
    <n v="1099"/>
    <x v="1099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x v="6"/>
    <s v="video games"/>
    <x v="1099"/>
    <x v="0"/>
  </r>
  <r>
    <n v="1100"/>
    <x v="1100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x v="6"/>
    <s v="video games"/>
    <x v="1100"/>
    <x v="2"/>
  </r>
  <r>
    <n v="1101"/>
    <x v="1101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x v="6"/>
    <s v="video games"/>
    <x v="1101"/>
    <x v="2"/>
  </r>
  <r>
    <n v="1102"/>
    <x v="1102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x v="6"/>
    <s v="video games"/>
    <x v="1102"/>
    <x v="4"/>
  </r>
  <r>
    <n v="1103"/>
    <x v="1103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x v="6"/>
    <s v="video games"/>
    <x v="1103"/>
    <x v="2"/>
  </r>
  <r>
    <n v="1104"/>
    <x v="1104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x v="6"/>
    <s v="video games"/>
    <x v="1104"/>
    <x v="3"/>
  </r>
  <r>
    <n v="1105"/>
    <x v="1105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x v="6"/>
    <s v="video games"/>
    <x v="1105"/>
    <x v="3"/>
  </r>
  <r>
    <n v="1106"/>
    <x v="1106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x v="6"/>
    <s v="video games"/>
    <x v="1106"/>
    <x v="5"/>
  </r>
  <r>
    <n v="1107"/>
    <x v="1107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x v="6"/>
    <s v="video games"/>
    <x v="1107"/>
    <x v="3"/>
  </r>
  <r>
    <n v="1108"/>
    <x v="1108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x v="6"/>
    <s v="video games"/>
    <x v="1108"/>
    <x v="5"/>
  </r>
  <r>
    <n v="1109"/>
    <x v="1109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x v="6"/>
    <s v="video games"/>
    <x v="1109"/>
    <x v="2"/>
  </r>
  <r>
    <n v="1110"/>
    <x v="1110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x v="6"/>
    <s v="video games"/>
    <x v="1110"/>
    <x v="5"/>
  </r>
  <r>
    <n v="1111"/>
    <x v="1111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x v="6"/>
    <s v="video games"/>
    <x v="1111"/>
    <x v="0"/>
  </r>
  <r>
    <n v="1112"/>
    <x v="1112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x v="6"/>
    <s v="video games"/>
    <x v="1112"/>
    <x v="3"/>
  </r>
  <r>
    <n v="1113"/>
    <x v="1113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x v="6"/>
    <s v="video games"/>
    <x v="1113"/>
    <x v="3"/>
  </r>
  <r>
    <n v="1114"/>
    <x v="1114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x v="6"/>
    <s v="video games"/>
    <x v="1114"/>
    <x v="4"/>
  </r>
  <r>
    <n v="1115"/>
    <x v="1115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x v="6"/>
    <s v="video games"/>
    <x v="1115"/>
    <x v="2"/>
  </r>
  <r>
    <n v="1116"/>
    <x v="1116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x v="6"/>
    <s v="video games"/>
    <x v="1116"/>
    <x v="5"/>
  </r>
  <r>
    <n v="1117"/>
    <x v="1117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x v="6"/>
    <s v="video games"/>
    <x v="1117"/>
    <x v="0"/>
  </r>
  <r>
    <n v="1118"/>
    <x v="1118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x v="6"/>
    <s v="video games"/>
    <x v="1118"/>
    <x v="3"/>
  </r>
  <r>
    <n v="1119"/>
    <x v="1119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x v="6"/>
    <s v="video games"/>
    <x v="1119"/>
    <x v="3"/>
  </r>
  <r>
    <n v="1120"/>
    <x v="1120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x v="6"/>
    <s v="video games"/>
    <x v="1120"/>
    <x v="6"/>
  </r>
  <r>
    <n v="1121"/>
    <x v="1121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x v="6"/>
    <s v="video games"/>
    <x v="1121"/>
    <x v="2"/>
  </r>
  <r>
    <n v="1122"/>
    <x v="1122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x v="6"/>
    <s v="video games"/>
    <x v="1122"/>
    <x v="4"/>
  </r>
  <r>
    <n v="1123"/>
    <x v="1123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x v="6"/>
    <s v="video games"/>
    <x v="1123"/>
    <x v="3"/>
  </r>
  <r>
    <n v="1124"/>
    <x v="1124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x v="6"/>
    <s v="mobile games"/>
    <x v="1124"/>
    <x v="0"/>
  </r>
  <r>
    <n v="1125"/>
    <x v="1125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x v="6"/>
    <s v="mobile games"/>
    <x v="1125"/>
    <x v="0"/>
  </r>
  <r>
    <n v="1126"/>
    <x v="1126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x v="6"/>
    <s v="mobile games"/>
    <x v="1126"/>
    <x v="2"/>
  </r>
  <r>
    <n v="1127"/>
    <x v="1127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x v="6"/>
    <s v="mobile games"/>
    <x v="1127"/>
    <x v="3"/>
  </r>
  <r>
    <n v="1128"/>
    <x v="1128"/>
    <s v="#havingfunFTW"/>
    <n v="1000"/>
    <n v="1"/>
    <x v="2"/>
    <s v="GB"/>
    <s v="GBP"/>
    <n v="1407425717"/>
    <n v="1404833717"/>
    <b v="0"/>
    <n v="1"/>
    <b v="0"/>
    <x v="6"/>
    <s v="mobile games"/>
    <x v="1128"/>
    <x v="3"/>
  </r>
  <r>
    <n v="1129"/>
    <x v="1129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x v="6"/>
    <s v="mobile games"/>
    <x v="1129"/>
    <x v="2"/>
  </r>
  <r>
    <n v="1130"/>
    <x v="1130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x v="6"/>
    <s v="mobile games"/>
    <x v="1130"/>
    <x v="3"/>
  </r>
  <r>
    <n v="1131"/>
    <x v="1131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x v="6"/>
    <s v="mobile games"/>
    <x v="1131"/>
    <x v="0"/>
  </r>
  <r>
    <n v="1132"/>
    <x v="1132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x v="6"/>
    <s v="mobile games"/>
    <x v="1132"/>
    <x v="2"/>
  </r>
  <r>
    <n v="1133"/>
    <x v="1133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x v="6"/>
    <s v="mobile games"/>
    <x v="1133"/>
    <x v="3"/>
  </r>
  <r>
    <n v="1134"/>
    <x v="1134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x v="6"/>
    <s v="mobile games"/>
    <x v="1134"/>
    <x v="3"/>
  </r>
  <r>
    <n v="1135"/>
    <x v="1135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x v="6"/>
    <s v="mobile games"/>
    <x v="1135"/>
    <x v="2"/>
  </r>
  <r>
    <n v="1136"/>
    <x v="1136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x v="6"/>
    <s v="mobile games"/>
    <x v="1136"/>
    <x v="0"/>
  </r>
  <r>
    <n v="1137"/>
    <x v="1137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x v="6"/>
    <s v="mobile games"/>
    <x v="1137"/>
    <x v="2"/>
  </r>
  <r>
    <n v="1138"/>
    <x v="1138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x v="6"/>
    <s v="mobile games"/>
    <x v="1138"/>
    <x v="1"/>
  </r>
  <r>
    <n v="1139"/>
    <x v="1139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x v="6"/>
    <s v="mobile games"/>
    <x v="1139"/>
    <x v="3"/>
  </r>
  <r>
    <n v="1140"/>
    <x v="1140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x v="6"/>
    <s v="mobile games"/>
    <x v="1140"/>
    <x v="0"/>
  </r>
  <r>
    <n v="1141"/>
    <x v="1141"/>
    <s v="I think this will be a great game!"/>
    <n v="500"/>
    <n v="0"/>
    <x v="2"/>
    <s v="DE"/>
    <s v="EUR"/>
    <n v="1436460450"/>
    <n v="1433868450"/>
    <b v="0"/>
    <n v="0"/>
    <b v="0"/>
    <x v="6"/>
    <s v="mobile games"/>
    <x v="1141"/>
    <x v="0"/>
  </r>
  <r>
    <n v="1142"/>
    <x v="1142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x v="6"/>
    <s v="mobile games"/>
    <x v="1142"/>
    <x v="0"/>
  </r>
  <r>
    <n v="1143"/>
    <x v="1143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x v="6"/>
    <s v="mobile games"/>
    <x v="1143"/>
    <x v="0"/>
  </r>
  <r>
    <n v="1144"/>
    <x v="1144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x v="7"/>
    <s v="food trucks"/>
    <x v="1144"/>
    <x v="0"/>
  </r>
  <r>
    <n v="1145"/>
    <x v="1145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x v="7"/>
    <s v="food trucks"/>
    <x v="1145"/>
    <x v="3"/>
  </r>
  <r>
    <n v="1146"/>
    <x v="1146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x v="7"/>
    <s v="food trucks"/>
    <x v="1146"/>
    <x v="3"/>
  </r>
  <r>
    <n v="1147"/>
    <x v="1147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x v="7"/>
    <s v="food trucks"/>
    <x v="1147"/>
    <x v="3"/>
  </r>
  <r>
    <n v="1148"/>
    <x v="1148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x v="7"/>
    <s v="food trucks"/>
    <x v="1148"/>
    <x v="2"/>
  </r>
  <r>
    <n v="1149"/>
    <x v="1149"/>
    <s v="Bringing culturally diverse Floridian cuisine to the people!"/>
    <n v="50000"/>
    <n v="75"/>
    <x v="2"/>
    <s v="US"/>
    <s v="USD"/>
    <n v="1466096566"/>
    <n v="1463504566"/>
    <b v="0"/>
    <n v="2"/>
    <b v="0"/>
    <x v="7"/>
    <s v="food trucks"/>
    <x v="1149"/>
    <x v="2"/>
  </r>
  <r>
    <n v="1150"/>
    <x v="1150"/>
    <s v="Bringing delicious authentic and fusion Taiwanese Food to the West Coast."/>
    <n v="2500"/>
    <n v="252"/>
    <x v="2"/>
    <s v="US"/>
    <s v="USD"/>
    <n v="1452293675"/>
    <n v="1447109675"/>
    <b v="0"/>
    <n v="6"/>
    <b v="0"/>
    <x v="7"/>
    <s v="food trucks"/>
    <x v="1150"/>
    <x v="0"/>
  </r>
  <r>
    <n v="1151"/>
    <x v="1151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x v="7"/>
    <s v="food trucks"/>
    <x v="1151"/>
    <x v="0"/>
  </r>
  <r>
    <n v="1152"/>
    <x v="1152"/>
    <s v="Peruvian food truck with an LA twist."/>
    <n v="16000"/>
    <n v="911"/>
    <x v="2"/>
    <s v="US"/>
    <s v="USD"/>
    <n v="1431709312"/>
    <n v="1429117312"/>
    <b v="0"/>
    <n v="15"/>
    <b v="0"/>
    <x v="7"/>
    <s v="food trucks"/>
    <x v="1152"/>
    <x v="0"/>
  </r>
  <r>
    <n v="1153"/>
    <x v="1153"/>
    <s v="A mobile concession trailer for snow cones, ice cream, smoothies and more"/>
    <n v="8000"/>
    <n v="50"/>
    <x v="2"/>
    <s v="US"/>
    <s v="USD"/>
    <n v="1434647305"/>
    <n v="1432055305"/>
    <b v="0"/>
    <n v="1"/>
    <b v="0"/>
    <x v="7"/>
    <s v="food trucks"/>
    <x v="1153"/>
    <x v="0"/>
  </r>
  <r>
    <n v="1154"/>
    <x v="1154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x v="7"/>
    <s v="food trucks"/>
    <x v="1154"/>
    <x v="0"/>
  </r>
  <r>
    <n v="1155"/>
    <x v="1155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x v="7"/>
    <s v="food trucks"/>
    <x v="1155"/>
    <x v="3"/>
  </r>
  <r>
    <n v="1156"/>
    <x v="1156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x v="7"/>
    <s v="food trucks"/>
    <x v="1156"/>
    <x v="0"/>
  </r>
  <r>
    <n v="1157"/>
    <x v="1157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x v="7"/>
    <s v="food trucks"/>
    <x v="1157"/>
    <x v="3"/>
  </r>
  <r>
    <n v="1158"/>
    <x v="1158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x v="7"/>
    <s v="food trucks"/>
    <x v="1158"/>
    <x v="3"/>
  </r>
  <r>
    <n v="1159"/>
    <x v="1159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x v="7"/>
    <s v="food trucks"/>
    <x v="1159"/>
    <x v="0"/>
  </r>
  <r>
    <n v="1160"/>
    <x v="1160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x v="7"/>
    <s v="food trucks"/>
    <x v="1160"/>
    <x v="0"/>
  </r>
  <r>
    <n v="1161"/>
    <x v="1161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x v="7"/>
    <s v="food trucks"/>
    <x v="1161"/>
    <x v="0"/>
  </r>
  <r>
    <n v="1162"/>
    <x v="1162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x v="7"/>
    <s v="food trucks"/>
    <x v="1162"/>
    <x v="3"/>
  </r>
  <r>
    <n v="1163"/>
    <x v="1163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x v="7"/>
    <s v="food trucks"/>
    <x v="1163"/>
    <x v="3"/>
  </r>
  <r>
    <n v="1164"/>
    <x v="1164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x v="7"/>
    <s v="food trucks"/>
    <x v="1164"/>
    <x v="2"/>
  </r>
  <r>
    <n v="1165"/>
    <x v="1165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x v="7"/>
    <s v="food trucks"/>
    <x v="1165"/>
    <x v="3"/>
  </r>
  <r>
    <n v="1166"/>
    <x v="1166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x v="7"/>
    <s v="food trucks"/>
    <x v="1166"/>
    <x v="0"/>
  </r>
  <r>
    <n v="1167"/>
    <x v="1167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x v="7"/>
    <s v="food trucks"/>
    <x v="1167"/>
    <x v="3"/>
  </r>
  <r>
    <n v="1168"/>
    <x v="1168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x v="7"/>
    <s v="food trucks"/>
    <x v="1168"/>
    <x v="2"/>
  </r>
  <r>
    <n v="1169"/>
    <x v="1169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x v="7"/>
    <s v="food trucks"/>
    <x v="1169"/>
    <x v="0"/>
  </r>
  <r>
    <n v="1170"/>
    <x v="1170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x v="7"/>
    <s v="food trucks"/>
    <x v="1170"/>
    <x v="0"/>
  </r>
  <r>
    <n v="1171"/>
    <x v="1171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x v="7"/>
    <s v="food trucks"/>
    <x v="1171"/>
    <x v="3"/>
  </r>
  <r>
    <n v="1172"/>
    <x v="1172"/>
    <s v="Bringing YOUR favorite dog recipes to the streets."/>
    <n v="9000"/>
    <n v="0"/>
    <x v="2"/>
    <s v="US"/>
    <s v="USD"/>
    <n v="1408551752"/>
    <n v="1405959752"/>
    <b v="0"/>
    <n v="0"/>
    <b v="0"/>
    <x v="7"/>
    <s v="food trucks"/>
    <x v="1172"/>
    <x v="3"/>
  </r>
  <r>
    <n v="1173"/>
    <x v="1173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x v="7"/>
    <s v="food trucks"/>
    <x v="1173"/>
    <x v="0"/>
  </r>
  <r>
    <n v="1174"/>
    <x v="1174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x v="7"/>
    <s v="food trucks"/>
    <x v="1174"/>
    <x v="2"/>
  </r>
  <r>
    <n v="1175"/>
    <x v="1175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x v="7"/>
    <s v="food trucks"/>
    <x v="1175"/>
    <x v="0"/>
  </r>
  <r>
    <n v="1176"/>
    <x v="1176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x v="7"/>
    <s v="food trucks"/>
    <x v="1176"/>
    <x v="1"/>
  </r>
  <r>
    <n v="1177"/>
    <x v="1177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x v="7"/>
    <s v="food trucks"/>
    <x v="1177"/>
    <x v="3"/>
  </r>
  <r>
    <n v="1178"/>
    <x v="1178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x v="7"/>
    <s v="food trucks"/>
    <x v="1178"/>
    <x v="3"/>
  </r>
  <r>
    <n v="1179"/>
    <x v="1179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x v="7"/>
    <s v="food trucks"/>
    <x v="1179"/>
    <x v="0"/>
  </r>
  <r>
    <n v="1180"/>
    <x v="1180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x v="7"/>
    <s v="food trucks"/>
    <x v="1180"/>
    <x v="3"/>
  </r>
  <r>
    <n v="1181"/>
    <x v="1181"/>
    <s v="Bringing the best tacos to the streets of Chicago!"/>
    <n v="50000"/>
    <n v="4"/>
    <x v="2"/>
    <s v="US"/>
    <s v="USD"/>
    <n v="1425197321"/>
    <n v="1422605321"/>
    <b v="0"/>
    <n v="3"/>
    <b v="0"/>
    <x v="7"/>
    <s v="food trucks"/>
    <x v="1181"/>
    <x v="0"/>
  </r>
  <r>
    <n v="1182"/>
    <x v="1182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x v="7"/>
    <s v="food trucks"/>
    <x v="1182"/>
    <x v="2"/>
  </r>
  <r>
    <n v="1183"/>
    <x v="1183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x v="7"/>
    <s v="food trucks"/>
    <x v="1183"/>
    <x v="2"/>
  </r>
  <r>
    <n v="1184"/>
    <x v="1184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x v="8"/>
    <s v="photobooks"/>
    <x v="1184"/>
    <x v="1"/>
  </r>
  <r>
    <n v="1185"/>
    <x v="1185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x v="8"/>
    <s v="photobooks"/>
    <x v="1185"/>
    <x v="0"/>
  </r>
  <r>
    <n v="1186"/>
    <x v="1186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x v="8"/>
    <s v="photobooks"/>
    <x v="1186"/>
    <x v="0"/>
  </r>
  <r>
    <n v="1187"/>
    <x v="1187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x v="8"/>
    <s v="photobooks"/>
    <x v="1187"/>
    <x v="0"/>
  </r>
  <r>
    <n v="1188"/>
    <x v="1188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x v="8"/>
    <s v="photobooks"/>
    <x v="1188"/>
    <x v="2"/>
  </r>
  <r>
    <n v="1189"/>
    <x v="1189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x v="8"/>
    <s v="photobooks"/>
    <x v="1189"/>
    <x v="2"/>
  </r>
  <r>
    <n v="1190"/>
    <x v="1190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x v="8"/>
    <s v="photobooks"/>
    <x v="1190"/>
    <x v="3"/>
  </r>
  <r>
    <n v="1191"/>
    <x v="1191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x v="8"/>
    <s v="photobooks"/>
    <x v="1191"/>
    <x v="2"/>
  </r>
  <r>
    <n v="1192"/>
    <x v="1192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x v="8"/>
    <s v="photobooks"/>
    <x v="1192"/>
    <x v="1"/>
  </r>
  <r>
    <n v="1193"/>
    <x v="1193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x v="8"/>
    <s v="photobooks"/>
    <x v="1193"/>
    <x v="2"/>
  </r>
  <r>
    <n v="1194"/>
    <x v="1194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x v="8"/>
    <s v="photobooks"/>
    <x v="1194"/>
    <x v="0"/>
  </r>
  <r>
    <n v="1195"/>
    <x v="1195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x v="8"/>
    <s v="photobooks"/>
    <x v="1195"/>
    <x v="0"/>
  </r>
  <r>
    <n v="1196"/>
    <x v="1196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x v="8"/>
    <s v="photobooks"/>
    <x v="1196"/>
    <x v="0"/>
  </r>
  <r>
    <n v="1197"/>
    <x v="1197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x v="8"/>
    <s v="photobooks"/>
    <x v="1197"/>
    <x v="2"/>
  </r>
  <r>
    <n v="1198"/>
    <x v="1198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x v="8"/>
    <s v="photobooks"/>
    <x v="1198"/>
    <x v="0"/>
  </r>
  <r>
    <n v="1199"/>
    <x v="1199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x v="8"/>
    <s v="photobooks"/>
    <x v="1199"/>
    <x v="0"/>
  </r>
  <r>
    <n v="1200"/>
    <x v="1200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x v="8"/>
    <s v="photobooks"/>
    <x v="1200"/>
    <x v="0"/>
  </r>
  <r>
    <n v="1201"/>
    <x v="1201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x v="8"/>
    <s v="photobooks"/>
    <x v="1201"/>
    <x v="2"/>
  </r>
  <r>
    <n v="1202"/>
    <x v="1202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x v="8"/>
    <s v="photobooks"/>
    <x v="1202"/>
    <x v="0"/>
  </r>
  <r>
    <n v="1203"/>
    <x v="1203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x v="8"/>
    <s v="photobooks"/>
    <x v="1203"/>
    <x v="0"/>
  </r>
  <r>
    <n v="1204"/>
    <x v="1204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x v="8"/>
    <s v="photobooks"/>
    <x v="1204"/>
    <x v="0"/>
  </r>
  <r>
    <n v="1205"/>
    <x v="1205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x v="8"/>
    <s v="photobooks"/>
    <x v="1205"/>
    <x v="0"/>
  </r>
  <r>
    <n v="1206"/>
    <x v="1206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x v="8"/>
    <s v="photobooks"/>
    <x v="1206"/>
    <x v="1"/>
  </r>
  <r>
    <n v="1207"/>
    <x v="1207"/>
    <s v="A humanistic photo book about ancestral &amp; post-modern Italy."/>
    <n v="16700"/>
    <n v="17396"/>
    <x v="0"/>
    <s v="IT"/>
    <s v="EUR"/>
    <n v="1459418400"/>
    <n v="1456827573"/>
    <b v="0"/>
    <n v="141"/>
    <b v="1"/>
    <x v="8"/>
    <s v="photobooks"/>
    <x v="1207"/>
    <x v="2"/>
  </r>
  <r>
    <n v="1208"/>
    <x v="1208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x v="8"/>
    <s v="photobooks"/>
    <x v="1208"/>
    <x v="2"/>
  </r>
  <r>
    <n v="1209"/>
    <x v="1209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x v="8"/>
    <s v="photobooks"/>
    <x v="1209"/>
    <x v="1"/>
  </r>
  <r>
    <n v="1210"/>
    <x v="1210"/>
    <s v="En fotobok om livet i det enda andra GÃ¶teborg i vÃ¤rlden"/>
    <n v="20000"/>
    <n v="50863"/>
    <x v="0"/>
    <s v="SE"/>
    <s v="SEK"/>
    <n v="1433106000"/>
    <n v="1431124572"/>
    <b v="0"/>
    <n v="103"/>
    <b v="1"/>
    <x v="8"/>
    <s v="photobooks"/>
    <x v="1210"/>
    <x v="0"/>
  </r>
  <r>
    <n v="1211"/>
    <x v="1211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x v="8"/>
    <s v="photobooks"/>
    <x v="1211"/>
    <x v="2"/>
  </r>
  <r>
    <n v="1212"/>
    <x v="1212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x v="8"/>
    <s v="photobooks"/>
    <x v="1212"/>
    <x v="0"/>
  </r>
  <r>
    <n v="1213"/>
    <x v="1213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x v="8"/>
    <s v="photobooks"/>
    <x v="1213"/>
    <x v="2"/>
  </r>
  <r>
    <n v="1214"/>
    <x v="1214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x v="8"/>
    <s v="photobooks"/>
    <x v="1214"/>
    <x v="0"/>
  </r>
  <r>
    <n v="1215"/>
    <x v="1215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x v="8"/>
    <s v="photobooks"/>
    <x v="1215"/>
    <x v="3"/>
  </r>
  <r>
    <n v="1216"/>
    <x v="1216"/>
    <s v="A fine art photography book taking a new look at the art of bonsai."/>
    <n v="14000"/>
    <n v="20398"/>
    <x v="0"/>
    <s v="US"/>
    <s v="USD"/>
    <n v="1443826980"/>
    <n v="1441032457"/>
    <b v="0"/>
    <n v="222"/>
    <b v="1"/>
    <x v="8"/>
    <s v="photobooks"/>
    <x v="1216"/>
    <x v="0"/>
  </r>
  <r>
    <n v="1217"/>
    <x v="1217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x v="8"/>
    <s v="photobooks"/>
    <x v="1217"/>
    <x v="2"/>
  </r>
  <r>
    <n v="1218"/>
    <x v="1218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x v="8"/>
    <s v="photobooks"/>
    <x v="1218"/>
    <x v="0"/>
  </r>
  <r>
    <n v="1219"/>
    <x v="1219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x v="8"/>
    <s v="photobooks"/>
    <x v="1219"/>
    <x v="2"/>
  </r>
  <r>
    <n v="1220"/>
    <x v="1220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x v="8"/>
    <s v="photobooks"/>
    <x v="1220"/>
    <x v="0"/>
  </r>
  <r>
    <n v="1221"/>
    <x v="1221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x v="8"/>
    <s v="photobooks"/>
    <x v="1221"/>
    <x v="2"/>
  </r>
  <r>
    <n v="1222"/>
    <x v="1222"/>
    <s v="Project Pilgrim is my effort to work towards normalizing mental health."/>
    <n v="4000"/>
    <n v="11215"/>
    <x v="0"/>
    <s v="CA"/>
    <s v="CAD"/>
    <n v="1459483200"/>
    <n v="1456852647"/>
    <b v="0"/>
    <n v="138"/>
    <b v="1"/>
    <x v="8"/>
    <s v="photobooks"/>
    <x v="1222"/>
    <x v="2"/>
  </r>
  <r>
    <n v="1223"/>
    <x v="1223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x v="8"/>
    <s v="photobooks"/>
    <x v="1223"/>
    <x v="2"/>
  </r>
  <r>
    <n v="1224"/>
    <x v="1224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x v="4"/>
    <s v="world music"/>
    <x v="1224"/>
    <x v="3"/>
  </r>
  <r>
    <n v="1225"/>
    <x v="1225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x v="4"/>
    <s v="world music"/>
    <x v="1225"/>
    <x v="4"/>
  </r>
  <r>
    <n v="1226"/>
    <x v="1226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x v="4"/>
    <s v="world music"/>
    <x v="1226"/>
    <x v="3"/>
  </r>
  <r>
    <n v="1227"/>
    <x v="1227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x v="4"/>
    <s v="world music"/>
    <x v="1227"/>
    <x v="3"/>
  </r>
  <r>
    <n v="1228"/>
    <x v="1228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x v="4"/>
    <s v="world music"/>
    <x v="1228"/>
    <x v="6"/>
  </r>
  <r>
    <n v="1229"/>
    <x v="1229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x v="4"/>
    <s v="world music"/>
    <x v="1229"/>
    <x v="5"/>
  </r>
  <r>
    <n v="1230"/>
    <x v="1230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x v="4"/>
    <s v="world music"/>
    <x v="1230"/>
    <x v="6"/>
  </r>
  <r>
    <n v="1231"/>
    <x v="1231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x v="4"/>
    <s v="world music"/>
    <x v="1231"/>
    <x v="0"/>
  </r>
  <r>
    <n v="1232"/>
    <x v="1232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x v="4"/>
    <s v="world music"/>
    <x v="1232"/>
    <x v="4"/>
  </r>
  <r>
    <n v="1233"/>
    <x v="1233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x v="4"/>
    <s v="world music"/>
    <x v="1233"/>
    <x v="5"/>
  </r>
  <r>
    <n v="1234"/>
    <x v="1234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x v="4"/>
    <s v="world music"/>
    <x v="1234"/>
    <x v="0"/>
  </r>
  <r>
    <n v="1235"/>
    <x v="1235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x v="4"/>
    <s v="world music"/>
    <x v="1235"/>
    <x v="4"/>
  </r>
  <r>
    <n v="1236"/>
    <x v="1236"/>
    <s v="Raising money to give the musicians their due."/>
    <n v="2500"/>
    <n v="0"/>
    <x v="1"/>
    <s v="US"/>
    <s v="USD"/>
    <n v="1343491200"/>
    <n v="1342801164"/>
    <b v="0"/>
    <n v="0"/>
    <b v="0"/>
    <x v="4"/>
    <s v="world music"/>
    <x v="1236"/>
    <x v="5"/>
  </r>
  <r>
    <n v="1237"/>
    <x v="1237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x v="4"/>
    <s v="world music"/>
    <x v="1237"/>
    <x v="5"/>
  </r>
  <r>
    <n v="1238"/>
    <x v="1238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x v="4"/>
    <s v="world music"/>
    <x v="1238"/>
    <x v="6"/>
  </r>
  <r>
    <n v="1239"/>
    <x v="1239"/>
    <s v="Please consider helping us with our new CD and Riverdance Tour"/>
    <n v="2500"/>
    <n v="0"/>
    <x v="1"/>
    <s v="US"/>
    <s v="USD"/>
    <n v="1325804767"/>
    <n v="1323212767"/>
    <b v="0"/>
    <n v="0"/>
    <b v="0"/>
    <x v="4"/>
    <s v="world music"/>
    <x v="1239"/>
    <x v="6"/>
  </r>
  <r>
    <n v="1240"/>
    <x v="1240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x v="4"/>
    <s v="world music"/>
    <x v="1240"/>
    <x v="4"/>
  </r>
  <r>
    <n v="1241"/>
    <x v="1241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x v="4"/>
    <s v="world music"/>
    <x v="1241"/>
    <x v="3"/>
  </r>
  <r>
    <n v="1242"/>
    <x v="1242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x v="4"/>
    <s v="world music"/>
    <x v="1242"/>
    <x v="6"/>
  </r>
  <r>
    <n v="1243"/>
    <x v="1243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x v="4"/>
    <s v="world music"/>
    <x v="1243"/>
    <x v="6"/>
  </r>
  <r>
    <n v="1244"/>
    <x v="1244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x v="4"/>
    <s v="rock"/>
    <x v="1244"/>
    <x v="4"/>
  </r>
  <r>
    <n v="1245"/>
    <x v="1245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x v="4"/>
    <s v="rock"/>
    <x v="1245"/>
    <x v="3"/>
  </r>
  <r>
    <n v="1246"/>
    <x v="1246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x v="4"/>
    <s v="rock"/>
    <x v="1246"/>
    <x v="6"/>
  </r>
  <r>
    <n v="1247"/>
    <x v="1247"/>
    <s v="BRAIN DEAD is going to record their debut EP and they need your help, Bozos!"/>
    <n v="3500"/>
    <n v="4275"/>
    <x v="0"/>
    <s v="US"/>
    <s v="USD"/>
    <n v="1367823655"/>
    <n v="1365231655"/>
    <b v="1"/>
    <n v="50"/>
    <b v="1"/>
    <x v="4"/>
    <s v="rock"/>
    <x v="1247"/>
    <x v="4"/>
  </r>
  <r>
    <n v="1248"/>
    <x v="1248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x v="4"/>
    <s v="rock"/>
    <x v="1248"/>
    <x v="3"/>
  </r>
  <r>
    <n v="1249"/>
    <x v="1249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x v="4"/>
    <s v="rock"/>
    <x v="1249"/>
    <x v="5"/>
  </r>
  <r>
    <n v="1250"/>
    <x v="1250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x v="4"/>
    <s v="rock"/>
    <x v="1250"/>
    <x v="3"/>
  </r>
  <r>
    <n v="1251"/>
    <x v="1251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x v="4"/>
    <s v="rock"/>
    <x v="1251"/>
    <x v="6"/>
  </r>
  <r>
    <n v="1252"/>
    <x v="1252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x v="4"/>
    <s v="rock"/>
    <x v="1252"/>
    <x v="4"/>
  </r>
  <r>
    <n v="1253"/>
    <x v="1253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x v="4"/>
    <s v="rock"/>
    <x v="1253"/>
    <x v="3"/>
  </r>
  <r>
    <n v="1254"/>
    <x v="125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x v="4"/>
    <s v="rock"/>
    <x v="1254"/>
    <x v="7"/>
  </r>
  <r>
    <n v="1255"/>
    <x v="1255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x v="4"/>
    <s v="rock"/>
    <x v="1255"/>
    <x v="4"/>
  </r>
  <r>
    <n v="1256"/>
    <x v="1256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x v="4"/>
    <s v="rock"/>
    <x v="1256"/>
    <x v="5"/>
  </r>
  <r>
    <n v="1257"/>
    <x v="1257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x v="4"/>
    <s v="rock"/>
    <x v="1257"/>
    <x v="6"/>
  </r>
  <r>
    <n v="1258"/>
    <x v="1258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x v="4"/>
    <s v="rock"/>
    <x v="1258"/>
    <x v="4"/>
  </r>
  <r>
    <n v="1259"/>
    <x v="1259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x v="4"/>
    <s v="rock"/>
    <x v="1259"/>
    <x v="3"/>
  </r>
  <r>
    <n v="1260"/>
    <x v="1260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x v="4"/>
    <s v="rock"/>
    <x v="1260"/>
    <x v="3"/>
  </r>
  <r>
    <n v="1261"/>
    <x v="1261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x v="4"/>
    <s v="rock"/>
    <x v="1261"/>
    <x v="4"/>
  </r>
  <r>
    <n v="1262"/>
    <x v="1262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x v="4"/>
    <s v="rock"/>
    <x v="1262"/>
    <x v="3"/>
  </r>
  <r>
    <n v="1263"/>
    <x v="1263"/>
    <s v="A fresh batch of chaos from Toledo, Ohio's reggae-rockers, Tropic Bombs!"/>
    <n v="1500"/>
    <n v="1785"/>
    <x v="0"/>
    <s v="US"/>
    <s v="USD"/>
    <n v="1396054800"/>
    <n v="1393034470"/>
    <b v="1"/>
    <n v="41"/>
    <b v="1"/>
    <x v="4"/>
    <s v="rock"/>
    <x v="1263"/>
    <x v="3"/>
  </r>
  <r>
    <n v="1264"/>
    <x v="1264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x v="4"/>
    <s v="rock"/>
    <x v="1264"/>
    <x v="4"/>
  </r>
  <r>
    <n v="1265"/>
    <x v="1265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x v="4"/>
    <s v="rock"/>
    <x v="1265"/>
    <x v="7"/>
  </r>
  <r>
    <n v="1266"/>
    <x v="1266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x v="4"/>
    <s v="rock"/>
    <x v="1266"/>
    <x v="4"/>
  </r>
  <r>
    <n v="1267"/>
    <x v="1267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x v="4"/>
    <s v="rock"/>
    <x v="1267"/>
    <x v="4"/>
  </r>
  <r>
    <n v="1268"/>
    <x v="1268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x v="4"/>
    <s v="rock"/>
    <x v="1268"/>
    <x v="4"/>
  </r>
  <r>
    <n v="1269"/>
    <x v="1269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x v="4"/>
    <s v="rock"/>
    <x v="1269"/>
    <x v="2"/>
  </r>
  <r>
    <n v="1270"/>
    <x v="1270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x v="4"/>
    <s v="rock"/>
    <x v="1270"/>
    <x v="5"/>
  </r>
  <r>
    <n v="1271"/>
    <x v="1271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x v="4"/>
    <s v="rock"/>
    <x v="1271"/>
    <x v="4"/>
  </r>
  <r>
    <n v="1272"/>
    <x v="1272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x v="4"/>
    <s v="rock"/>
    <x v="1272"/>
    <x v="7"/>
  </r>
  <r>
    <n v="1273"/>
    <x v="1273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x v="4"/>
    <s v="rock"/>
    <x v="1273"/>
    <x v="3"/>
  </r>
  <r>
    <n v="1274"/>
    <x v="1274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x v="4"/>
    <s v="rock"/>
    <x v="1274"/>
    <x v="5"/>
  </r>
  <r>
    <n v="1275"/>
    <x v="1275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x v="4"/>
    <s v="rock"/>
    <x v="1275"/>
    <x v="4"/>
  </r>
  <r>
    <n v="1276"/>
    <x v="1276"/>
    <s v="Sponsor this Brooklyn punk band's debut seven-inch, MR. DREAM GOES TO JAIL."/>
    <n v="3000"/>
    <n v="3132.63"/>
    <x v="0"/>
    <s v="US"/>
    <s v="USD"/>
    <n v="1251777600"/>
    <n v="1247504047"/>
    <b v="1"/>
    <n v="68"/>
    <b v="1"/>
    <x v="4"/>
    <s v="rock"/>
    <x v="1276"/>
    <x v="8"/>
  </r>
  <r>
    <n v="1277"/>
    <x v="1277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x v="4"/>
    <s v="rock"/>
    <x v="1277"/>
    <x v="5"/>
  </r>
  <r>
    <n v="1278"/>
    <x v="1278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x v="4"/>
    <s v="rock"/>
    <x v="1278"/>
    <x v="3"/>
  </r>
  <r>
    <n v="1279"/>
    <x v="1279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x v="4"/>
    <s v="rock"/>
    <x v="1279"/>
    <x v="3"/>
  </r>
  <r>
    <n v="1280"/>
    <x v="1280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x v="4"/>
    <s v="rock"/>
    <x v="1280"/>
    <x v="7"/>
  </r>
  <r>
    <n v="1281"/>
    <x v="1281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x v="4"/>
    <s v="rock"/>
    <x v="1281"/>
    <x v="4"/>
  </r>
  <r>
    <n v="1282"/>
    <x v="1282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x v="4"/>
    <s v="rock"/>
    <x v="1282"/>
    <x v="4"/>
  </r>
  <r>
    <n v="1283"/>
    <x v="1283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x v="4"/>
    <s v="rock"/>
    <x v="1283"/>
    <x v="4"/>
  </r>
  <r>
    <n v="1284"/>
    <x v="1284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x v="1"/>
    <s v="plays"/>
    <x v="1284"/>
    <x v="2"/>
  </r>
  <r>
    <n v="1285"/>
    <x v="1285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x v="1"/>
    <s v="plays"/>
    <x v="1285"/>
    <x v="0"/>
  </r>
  <r>
    <n v="1286"/>
    <x v="1286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x v="1"/>
    <s v="plays"/>
    <x v="1286"/>
    <x v="0"/>
  </r>
  <r>
    <n v="1287"/>
    <x v="1287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x v="1"/>
    <s v="plays"/>
    <x v="1287"/>
    <x v="0"/>
  </r>
  <r>
    <n v="1288"/>
    <x v="1288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x v="1"/>
    <s v="plays"/>
    <x v="1288"/>
    <x v="2"/>
  </r>
  <r>
    <n v="1289"/>
    <x v="1289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x v="1"/>
    <s v="plays"/>
    <x v="1289"/>
    <x v="2"/>
  </r>
  <r>
    <n v="1290"/>
    <x v="1290"/>
    <s v="Sometimes your Heart has to STOP for your Life to START."/>
    <n v="3500"/>
    <n v="3800"/>
    <x v="0"/>
    <s v="US"/>
    <s v="USD"/>
    <n v="1429772340"/>
    <n v="1427121931"/>
    <b v="0"/>
    <n v="86"/>
    <b v="1"/>
    <x v="1"/>
    <s v="plays"/>
    <x v="1290"/>
    <x v="0"/>
  </r>
  <r>
    <n v="1291"/>
    <x v="1291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x v="1"/>
    <s v="plays"/>
    <x v="1291"/>
    <x v="0"/>
  </r>
  <r>
    <n v="1292"/>
    <x v="1292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x v="1"/>
    <s v="plays"/>
    <x v="1292"/>
    <x v="0"/>
  </r>
  <r>
    <n v="1293"/>
    <x v="1293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x v="1"/>
    <s v="plays"/>
    <x v="1293"/>
    <x v="0"/>
  </r>
  <r>
    <n v="1294"/>
    <x v="1294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x v="1"/>
    <s v="plays"/>
    <x v="1294"/>
    <x v="0"/>
  </r>
  <r>
    <n v="1295"/>
    <x v="1295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x v="1"/>
    <s v="plays"/>
    <x v="1295"/>
    <x v="0"/>
  </r>
  <r>
    <n v="1296"/>
    <x v="1296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x v="1"/>
    <s v="plays"/>
    <x v="1296"/>
    <x v="2"/>
  </r>
  <r>
    <n v="1297"/>
    <x v="1297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x v="1"/>
    <s v="plays"/>
    <x v="1297"/>
    <x v="2"/>
  </r>
  <r>
    <n v="1298"/>
    <x v="1298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x v="1"/>
    <s v="plays"/>
    <x v="1298"/>
    <x v="2"/>
  </r>
  <r>
    <n v="1299"/>
    <x v="1299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x v="1"/>
    <s v="plays"/>
    <x v="1299"/>
    <x v="0"/>
  </r>
  <r>
    <n v="1300"/>
    <x v="1300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x v="1"/>
    <s v="plays"/>
    <x v="1300"/>
    <x v="2"/>
  </r>
  <r>
    <n v="1301"/>
    <x v="1301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x v="1"/>
    <s v="plays"/>
    <x v="1301"/>
    <x v="0"/>
  </r>
  <r>
    <n v="1302"/>
    <x v="1302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x v="1"/>
    <s v="plays"/>
    <x v="1302"/>
    <x v="2"/>
  </r>
  <r>
    <n v="1303"/>
    <x v="1303"/>
    <s v="Groundbreaking queer theatre."/>
    <n v="3500"/>
    <n v="4559.13"/>
    <x v="0"/>
    <s v="GB"/>
    <s v="GBP"/>
    <n v="1469962800"/>
    <n v="1468578920"/>
    <b v="0"/>
    <n v="108"/>
    <b v="1"/>
    <x v="1"/>
    <s v="plays"/>
    <x v="1303"/>
    <x v="2"/>
  </r>
  <r>
    <n v="1304"/>
    <x v="1304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x v="2"/>
    <s v="wearables"/>
    <x v="1304"/>
    <x v="1"/>
  </r>
  <r>
    <n v="1305"/>
    <x v="1305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x v="2"/>
    <s v="wearables"/>
    <x v="1305"/>
    <x v="2"/>
  </r>
  <r>
    <n v="1306"/>
    <x v="1306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x v="2"/>
    <s v="wearables"/>
    <x v="1306"/>
    <x v="3"/>
  </r>
  <r>
    <n v="1307"/>
    <x v="1307"/>
    <s v="Get VR to Everyone with Mailable, Ready to Use Viewers"/>
    <n v="50000"/>
    <n v="5757"/>
    <x v="1"/>
    <s v="US"/>
    <s v="USD"/>
    <n v="1455710679"/>
    <n v="1453118679"/>
    <b v="0"/>
    <n v="45"/>
    <b v="0"/>
    <x v="2"/>
    <s v="wearables"/>
    <x v="1307"/>
    <x v="2"/>
  </r>
  <r>
    <n v="1308"/>
    <x v="1308"/>
    <s v="Boost Band, a wristband that charges any device"/>
    <n v="10000"/>
    <n v="1136"/>
    <x v="1"/>
    <s v="US"/>
    <s v="USD"/>
    <n v="1475937812"/>
    <n v="1472481812"/>
    <b v="0"/>
    <n v="38"/>
    <b v="0"/>
    <x v="2"/>
    <s v="wearables"/>
    <x v="1308"/>
    <x v="2"/>
  </r>
  <r>
    <n v="1309"/>
    <x v="1309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x v="2"/>
    <s v="wearables"/>
    <x v="1309"/>
    <x v="0"/>
  </r>
  <r>
    <n v="1310"/>
    <x v="1310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x v="2"/>
    <s v="wearables"/>
    <x v="1310"/>
    <x v="2"/>
  </r>
  <r>
    <n v="1311"/>
    <x v="1311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x v="2"/>
    <s v="wearables"/>
    <x v="1311"/>
    <x v="2"/>
  </r>
  <r>
    <n v="1312"/>
    <x v="1312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x v="2"/>
    <s v="wearables"/>
    <x v="1312"/>
    <x v="0"/>
  </r>
  <r>
    <n v="1313"/>
    <x v="1313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x v="2"/>
    <s v="wearables"/>
    <x v="1313"/>
    <x v="2"/>
  </r>
  <r>
    <n v="1314"/>
    <x v="1314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x v="2"/>
    <s v="wearables"/>
    <x v="1314"/>
    <x v="2"/>
  </r>
  <r>
    <n v="1315"/>
    <x v="1315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x v="2"/>
    <s v="wearables"/>
    <x v="1315"/>
    <x v="0"/>
  </r>
  <r>
    <n v="1316"/>
    <x v="1316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x v="2"/>
    <s v="wearables"/>
    <x v="1316"/>
    <x v="2"/>
  </r>
  <r>
    <n v="1317"/>
    <x v="1317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x v="2"/>
    <s v="wearables"/>
    <x v="1317"/>
    <x v="2"/>
  </r>
  <r>
    <n v="1318"/>
    <x v="1318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x v="2"/>
    <s v="wearables"/>
    <x v="1318"/>
    <x v="3"/>
  </r>
  <r>
    <n v="1319"/>
    <x v="1319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x v="2"/>
    <s v="wearables"/>
    <x v="1319"/>
    <x v="3"/>
  </r>
  <r>
    <n v="1320"/>
    <x v="1320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x v="2"/>
    <s v="wearables"/>
    <x v="1320"/>
    <x v="2"/>
  </r>
  <r>
    <n v="1321"/>
    <x v="1321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x v="2"/>
    <s v="wearables"/>
    <x v="1321"/>
    <x v="2"/>
  </r>
  <r>
    <n v="1322"/>
    <x v="1322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x v="2"/>
    <s v="wearables"/>
    <x v="1322"/>
    <x v="0"/>
  </r>
  <r>
    <n v="1323"/>
    <x v="1323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x v="2"/>
    <s v="wearables"/>
    <x v="1323"/>
    <x v="2"/>
  </r>
  <r>
    <n v="1324"/>
    <x v="1324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x v="2"/>
    <s v="wearables"/>
    <x v="1324"/>
    <x v="2"/>
  </r>
  <r>
    <n v="1325"/>
    <x v="1325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x v="2"/>
    <s v="wearables"/>
    <x v="1325"/>
    <x v="2"/>
  </r>
  <r>
    <n v="1326"/>
    <x v="1326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x v="2"/>
    <s v="wearables"/>
    <x v="1326"/>
    <x v="3"/>
  </r>
  <r>
    <n v="1327"/>
    <x v="1327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x v="2"/>
    <s v="wearables"/>
    <x v="1327"/>
    <x v="0"/>
  </r>
  <r>
    <n v="1328"/>
    <x v="1328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x v="2"/>
    <s v="wearables"/>
    <x v="1328"/>
    <x v="2"/>
  </r>
  <r>
    <n v="1329"/>
    <x v="1329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x v="2"/>
    <s v="wearables"/>
    <x v="1329"/>
    <x v="3"/>
  </r>
  <r>
    <n v="1330"/>
    <x v="1330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x v="2"/>
    <s v="wearables"/>
    <x v="1330"/>
    <x v="2"/>
  </r>
  <r>
    <n v="1331"/>
    <x v="1331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x v="2"/>
    <s v="wearables"/>
    <x v="1331"/>
    <x v="2"/>
  </r>
  <r>
    <n v="1332"/>
    <x v="1332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x v="2"/>
    <s v="wearables"/>
    <x v="1332"/>
    <x v="2"/>
  </r>
  <r>
    <n v="1333"/>
    <x v="1333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x v="2"/>
    <s v="wearables"/>
    <x v="1333"/>
    <x v="3"/>
  </r>
  <r>
    <n v="1334"/>
    <x v="1334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x v="2"/>
    <s v="wearables"/>
    <x v="1334"/>
    <x v="2"/>
  </r>
  <r>
    <n v="1335"/>
    <x v="1335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x v="2"/>
    <s v="wearables"/>
    <x v="1335"/>
    <x v="0"/>
  </r>
  <r>
    <n v="1336"/>
    <x v="1336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x v="2"/>
    <s v="wearables"/>
    <x v="1336"/>
    <x v="3"/>
  </r>
  <r>
    <n v="1337"/>
    <x v="1337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x v="2"/>
    <s v="wearables"/>
    <x v="1337"/>
    <x v="1"/>
  </r>
  <r>
    <n v="1338"/>
    <x v="1338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x v="2"/>
    <s v="wearables"/>
    <x v="1338"/>
    <x v="0"/>
  </r>
  <r>
    <n v="1339"/>
    <x v="1339"/>
    <s v="World's Smallest customizable Phone &amp; GPS Watch for kids !"/>
    <n v="50000"/>
    <n v="3317"/>
    <x v="1"/>
    <s v="US"/>
    <s v="USD"/>
    <n v="1418056315"/>
    <n v="1414164715"/>
    <b v="0"/>
    <n v="37"/>
    <b v="0"/>
    <x v="2"/>
    <s v="wearables"/>
    <x v="1339"/>
    <x v="3"/>
  </r>
  <r>
    <n v="1340"/>
    <x v="1340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x v="2"/>
    <s v="wearables"/>
    <x v="1340"/>
    <x v="3"/>
  </r>
  <r>
    <n v="1341"/>
    <x v="1341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x v="2"/>
    <s v="wearables"/>
    <x v="1341"/>
    <x v="2"/>
  </r>
  <r>
    <n v="1342"/>
    <x v="1342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x v="2"/>
    <s v="wearables"/>
    <x v="1342"/>
    <x v="0"/>
  </r>
  <r>
    <n v="1343"/>
    <x v="1343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x v="2"/>
    <s v="wearables"/>
    <x v="1343"/>
    <x v="2"/>
  </r>
  <r>
    <n v="1344"/>
    <x v="1344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x v="3"/>
    <s v="nonfiction"/>
    <x v="1344"/>
    <x v="2"/>
  </r>
  <r>
    <n v="1345"/>
    <x v="1345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x v="3"/>
    <s v="nonfiction"/>
    <x v="1345"/>
    <x v="3"/>
  </r>
  <r>
    <n v="1346"/>
    <x v="1346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x v="3"/>
    <s v="nonfiction"/>
    <x v="1346"/>
    <x v="4"/>
  </r>
  <r>
    <n v="1347"/>
    <x v="1347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x v="3"/>
    <s v="nonfiction"/>
    <x v="1347"/>
    <x v="0"/>
  </r>
  <r>
    <n v="1348"/>
    <x v="1348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x v="3"/>
    <s v="nonfiction"/>
    <x v="1348"/>
    <x v="3"/>
  </r>
  <r>
    <n v="1349"/>
    <x v="1349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x v="3"/>
    <s v="nonfiction"/>
    <x v="1349"/>
    <x v="0"/>
  </r>
  <r>
    <n v="1350"/>
    <x v="1350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x v="3"/>
    <s v="nonfiction"/>
    <x v="1350"/>
    <x v="0"/>
  </r>
  <r>
    <n v="1351"/>
    <x v="1351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x v="3"/>
    <s v="nonfiction"/>
    <x v="1351"/>
    <x v="2"/>
  </r>
  <r>
    <n v="1352"/>
    <x v="1352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x v="3"/>
    <s v="nonfiction"/>
    <x v="1352"/>
    <x v="0"/>
  </r>
  <r>
    <n v="1353"/>
    <x v="1353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x v="3"/>
    <s v="nonfiction"/>
    <x v="1353"/>
    <x v="4"/>
  </r>
  <r>
    <n v="1354"/>
    <x v="1354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x v="3"/>
    <s v="nonfiction"/>
    <x v="1354"/>
    <x v="2"/>
  </r>
  <r>
    <n v="1355"/>
    <x v="1355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x v="3"/>
    <s v="nonfiction"/>
    <x v="1355"/>
    <x v="5"/>
  </r>
  <r>
    <n v="1356"/>
    <x v="1356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x v="3"/>
    <s v="nonfiction"/>
    <x v="1356"/>
    <x v="4"/>
  </r>
  <r>
    <n v="1357"/>
    <x v="1357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x v="3"/>
    <s v="nonfiction"/>
    <x v="1357"/>
    <x v="4"/>
  </r>
  <r>
    <n v="1358"/>
    <x v="1358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x v="3"/>
    <s v="nonfiction"/>
    <x v="1358"/>
    <x v="6"/>
  </r>
  <r>
    <n v="1359"/>
    <x v="1359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x v="3"/>
    <s v="nonfiction"/>
    <x v="1359"/>
    <x v="6"/>
  </r>
  <r>
    <n v="1360"/>
    <x v="1360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x v="3"/>
    <s v="nonfiction"/>
    <x v="1360"/>
    <x v="5"/>
  </r>
  <r>
    <n v="1361"/>
    <x v="1361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x v="3"/>
    <s v="nonfiction"/>
    <x v="1361"/>
    <x v="3"/>
  </r>
  <r>
    <n v="1362"/>
    <x v="1362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x v="3"/>
    <s v="nonfiction"/>
    <x v="1362"/>
    <x v="4"/>
  </r>
  <r>
    <n v="1363"/>
    <x v="1363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x v="3"/>
    <s v="nonfiction"/>
    <x v="1363"/>
    <x v="2"/>
  </r>
  <r>
    <n v="1364"/>
    <x v="1364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x v="4"/>
    <s v="rock"/>
    <x v="1364"/>
    <x v="3"/>
  </r>
  <r>
    <n v="1365"/>
    <x v="1365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x v="4"/>
    <s v="rock"/>
    <x v="1365"/>
    <x v="0"/>
  </r>
  <r>
    <n v="1366"/>
    <x v="1366"/>
    <s v="A musical memorial for Alexi Petersen."/>
    <n v="7500"/>
    <n v="9486.69"/>
    <x v="0"/>
    <s v="US"/>
    <s v="USD"/>
    <n v="1417049663"/>
    <n v="1413158063"/>
    <b v="0"/>
    <n v="147"/>
    <b v="1"/>
    <x v="4"/>
    <s v="rock"/>
    <x v="1366"/>
    <x v="3"/>
  </r>
  <r>
    <n v="1367"/>
    <x v="1367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x v="4"/>
    <s v="rock"/>
    <x v="1367"/>
    <x v="0"/>
  </r>
  <r>
    <n v="1368"/>
    <x v="1368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x v="4"/>
    <s v="rock"/>
    <x v="1368"/>
    <x v="0"/>
  </r>
  <r>
    <n v="1369"/>
    <x v="1369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x v="4"/>
    <s v="rock"/>
    <x v="1369"/>
    <x v="3"/>
  </r>
  <r>
    <n v="1370"/>
    <x v="1370"/>
    <s v="Songs about the first year of parenthood, often inappropriate for children"/>
    <n v="1500"/>
    <n v="1555"/>
    <x v="0"/>
    <s v="US"/>
    <s v="USD"/>
    <n v="1381881890"/>
    <n v="1380585890"/>
    <b v="0"/>
    <n v="20"/>
    <b v="1"/>
    <x v="4"/>
    <s v="rock"/>
    <x v="1370"/>
    <x v="4"/>
  </r>
  <r>
    <n v="1371"/>
    <x v="1371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x v="4"/>
    <s v="rock"/>
    <x v="1371"/>
    <x v="0"/>
  </r>
  <r>
    <n v="1372"/>
    <x v="1372"/>
    <s v="Please help us raise funds to press our new CD!"/>
    <n v="500"/>
    <n v="620"/>
    <x v="0"/>
    <s v="US"/>
    <s v="USD"/>
    <n v="1342115132"/>
    <n v="1339523132"/>
    <b v="0"/>
    <n v="16"/>
    <b v="1"/>
    <x v="4"/>
    <s v="rock"/>
    <x v="1372"/>
    <x v="5"/>
  </r>
  <r>
    <n v="1373"/>
    <x v="1373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x v="4"/>
    <s v="rock"/>
    <x v="1373"/>
    <x v="2"/>
  </r>
  <r>
    <n v="1374"/>
    <x v="1374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x v="4"/>
    <s v="rock"/>
    <x v="1374"/>
    <x v="2"/>
  </r>
  <r>
    <n v="1375"/>
    <x v="1375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x v="4"/>
    <s v="rock"/>
    <x v="1375"/>
    <x v="2"/>
  </r>
  <r>
    <n v="1376"/>
    <x v="1376"/>
    <s v="Dead Pirates are planning a second pressing of HIGHMARE LP, who wants one ?"/>
    <n v="3700"/>
    <n v="9342"/>
    <x v="0"/>
    <s v="GB"/>
    <s v="GBP"/>
    <n v="1480784606"/>
    <n v="1478189006"/>
    <b v="0"/>
    <n v="168"/>
    <b v="1"/>
    <x v="4"/>
    <s v="rock"/>
    <x v="1376"/>
    <x v="2"/>
  </r>
  <r>
    <n v="1377"/>
    <x v="1377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x v="4"/>
    <s v="rock"/>
    <x v="1377"/>
    <x v="1"/>
  </r>
  <r>
    <n v="1378"/>
    <x v="1378"/>
    <s v="A psychedelic post rock masterpiece!"/>
    <n v="2000"/>
    <n v="4067"/>
    <x v="0"/>
    <s v="GB"/>
    <s v="GBP"/>
    <n v="1470075210"/>
    <n v="1468779210"/>
    <b v="0"/>
    <n v="133"/>
    <b v="1"/>
    <x v="4"/>
    <s v="rock"/>
    <x v="1378"/>
    <x v="2"/>
  </r>
  <r>
    <n v="1379"/>
    <x v="1379"/>
    <s v="---------The long-awaited debut full-length from Justin Ruddy--------"/>
    <n v="10000"/>
    <n v="11160"/>
    <x v="0"/>
    <s v="US"/>
    <s v="USD"/>
    <n v="1433504876"/>
    <n v="1430912876"/>
    <b v="0"/>
    <n v="151"/>
    <b v="1"/>
    <x v="4"/>
    <s v="rock"/>
    <x v="1379"/>
    <x v="0"/>
  </r>
  <r>
    <n v="1380"/>
    <x v="1380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x v="4"/>
    <s v="rock"/>
    <x v="1380"/>
    <x v="0"/>
  </r>
  <r>
    <n v="1381"/>
    <x v="1381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x v="4"/>
    <s v="rock"/>
    <x v="1381"/>
    <x v="2"/>
  </r>
  <r>
    <n v="1382"/>
    <x v="1382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x v="4"/>
    <s v="rock"/>
    <x v="1382"/>
    <x v="4"/>
  </r>
  <r>
    <n v="1383"/>
    <x v="1383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x v="4"/>
    <s v="rock"/>
    <x v="1383"/>
    <x v="2"/>
  </r>
  <r>
    <n v="1384"/>
    <x v="1384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x v="4"/>
    <s v="rock"/>
    <x v="1384"/>
    <x v="0"/>
  </r>
  <r>
    <n v="1385"/>
    <x v="1385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x v="4"/>
    <s v="rock"/>
    <x v="1385"/>
    <x v="2"/>
  </r>
  <r>
    <n v="1386"/>
    <x v="1386"/>
    <s v="We are a classic hard rock/heavy metal band just trying to keep rock alive!"/>
    <n v="400"/>
    <n v="875"/>
    <x v="0"/>
    <s v="US"/>
    <s v="USD"/>
    <n v="1438183889"/>
    <n v="1435591889"/>
    <b v="0"/>
    <n v="14"/>
    <b v="1"/>
    <x v="4"/>
    <s v="rock"/>
    <x v="1386"/>
    <x v="0"/>
  </r>
  <r>
    <n v="1387"/>
    <x v="1387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x v="4"/>
    <s v="rock"/>
    <x v="1387"/>
    <x v="0"/>
  </r>
  <r>
    <n v="1388"/>
    <x v="1388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x v="4"/>
    <s v="rock"/>
    <x v="1388"/>
    <x v="2"/>
  </r>
  <r>
    <n v="1389"/>
    <x v="1389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x v="4"/>
    <s v="rock"/>
    <x v="1389"/>
    <x v="2"/>
  </r>
  <r>
    <n v="1390"/>
    <x v="1390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x v="4"/>
    <s v="rock"/>
    <x v="1390"/>
    <x v="0"/>
  </r>
  <r>
    <n v="1391"/>
    <x v="1391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x v="4"/>
    <s v="rock"/>
    <x v="1391"/>
    <x v="0"/>
  </r>
  <r>
    <n v="1392"/>
    <x v="1392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x v="4"/>
    <s v="rock"/>
    <x v="1392"/>
    <x v="2"/>
  </r>
  <r>
    <n v="1393"/>
    <x v="1393"/>
    <s v="Rock n' Roll tales of our times"/>
    <n v="10000"/>
    <n v="10235"/>
    <x v="0"/>
    <s v="US"/>
    <s v="USD"/>
    <n v="1470068523"/>
    <n v="1467476523"/>
    <b v="0"/>
    <n v="52"/>
    <b v="1"/>
    <x v="4"/>
    <s v="rock"/>
    <x v="1393"/>
    <x v="2"/>
  </r>
  <r>
    <n v="1394"/>
    <x v="1394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x v="4"/>
    <s v="rock"/>
    <x v="1394"/>
    <x v="1"/>
  </r>
  <r>
    <n v="1395"/>
    <x v="1395"/>
    <s v="Help Quiet Oaks record their debut album!!!"/>
    <n v="3500"/>
    <n v="3916"/>
    <x v="0"/>
    <s v="US"/>
    <s v="USD"/>
    <n v="1484430481"/>
    <n v="1481838481"/>
    <b v="0"/>
    <n v="82"/>
    <b v="1"/>
    <x v="4"/>
    <s v="rock"/>
    <x v="1395"/>
    <x v="2"/>
  </r>
  <r>
    <n v="1396"/>
    <x v="1396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x v="4"/>
    <s v="rock"/>
    <x v="1396"/>
    <x v="0"/>
  </r>
  <r>
    <n v="1397"/>
    <x v="1397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x v="4"/>
    <s v="rock"/>
    <x v="1397"/>
    <x v="2"/>
  </r>
  <r>
    <n v="1398"/>
    <x v="1398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x v="4"/>
    <s v="rock"/>
    <x v="1398"/>
    <x v="2"/>
  </r>
  <r>
    <n v="1399"/>
    <x v="1399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x v="4"/>
    <s v="rock"/>
    <x v="1399"/>
    <x v="3"/>
  </r>
  <r>
    <n v="1400"/>
    <x v="1400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x v="4"/>
    <s v="rock"/>
    <x v="1400"/>
    <x v="2"/>
  </r>
  <r>
    <n v="1401"/>
    <x v="1401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x v="4"/>
    <s v="rock"/>
    <x v="1401"/>
    <x v="4"/>
  </r>
  <r>
    <n v="1402"/>
    <x v="1402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x v="4"/>
    <s v="rock"/>
    <x v="1402"/>
    <x v="0"/>
  </r>
  <r>
    <n v="1403"/>
    <x v="1403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x v="4"/>
    <s v="rock"/>
    <x v="1403"/>
    <x v="4"/>
  </r>
  <r>
    <n v="1404"/>
    <x v="1404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x v="3"/>
    <s v="translations"/>
    <x v="1404"/>
    <x v="0"/>
  </r>
  <r>
    <n v="1405"/>
    <x v="1405"/>
    <s v="Will more people read the Bible if it were translated into Emoticons?"/>
    <n v="25000"/>
    <n v="105"/>
    <x v="2"/>
    <s v="US"/>
    <s v="USD"/>
    <n v="1417195201"/>
    <n v="1414599601"/>
    <b v="1"/>
    <n v="17"/>
    <b v="0"/>
    <x v="3"/>
    <s v="translations"/>
    <x v="1405"/>
    <x v="3"/>
  </r>
  <r>
    <n v="1406"/>
    <x v="1406"/>
    <s v="The White coat and the battle dress uniform"/>
    <n v="12000"/>
    <n v="15"/>
    <x v="2"/>
    <s v="IT"/>
    <s v="EUR"/>
    <n v="1449914400"/>
    <n v="1445336607"/>
    <b v="0"/>
    <n v="3"/>
    <b v="0"/>
    <x v="3"/>
    <s v="translations"/>
    <x v="1406"/>
    <x v="0"/>
  </r>
  <r>
    <n v="1407"/>
    <x v="1407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x v="3"/>
    <s v="translations"/>
    <x v="1407"/>
    <x v="3"/>
  </r>
  <r>
    <n v="1408"/>
    <x v="1408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x v="3"/>
    <s v="translations"/>
    <x v="1408"/>
    <x v="0"/>
  </r>
  <r>
    <n v="1409"/>
    <x v="1409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x v="3"/>
    <s v="translations"/>
    <x v="1409"/>
    <x v="3"/>
  </r>
  <r>
    <n v="1410"/>
    <x v="1410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x v="3"/>
    <s v="translations"/>
    <x v="1410"/>
    <x v="2"/>
  </r>
  <r>
    <n v="1411"/>
    <x v="1411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x v="3"/>
    <s v="translations"/>
    <x v="1411"/>
    <x v="0"/>
  </r>
  <r>
    <n v="1412"/>
    <x v="1412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x v="3"/>
    <s v="translations"/>
    <x v="1412"/>
    <x v="3"/>
  </r>
  <r>
    <n v="1413"/>
    <x v="1413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x v="3"/>
    <s v="translations"/>
    <x v="1413"/>
    <x v="0"/>
  </r>
  <r>
    <n v="1414"/>
    <x v="1414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x v="3"/>
    <s v="translations"/>
    <x v="1414"/>
    <x v="2"/>
  </r>
  <r>
    <n v="1415"/>
    <x v="1415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x v="3"/>
    <s v="translations"/>
    <x v="1415"/>
    <x v="0"/>
  </r>
  <r>
    <n v="1416"/>
    <x v="1416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x v="3"/>
    <s v="translations"/>
    <x v="1416"/>
    <x v="0"/>
  </r>
  <r>
    <n v="1417"/>
    <x v="1417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x v="3"/>
    <s v="translations"/>
    <x v="1417"/>
    <x v="0"/>
  </r>
  <r>
    <n v="1418"/>
    <x v="1418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x v="3"/>
    <s v="translations"/>
    <x v="1418"/>
    <x v="2"/>
  </r>
  <r>
    <n v="1419"/>
    <x v="1419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x v="3"/>
    <s v="translations"/>
    <x v="1419"/>
    <x v="2"/>
  </r>
  <r>
    <n v="1420"/>
    <x v="1420"/>
    <s v="Help me butcher Shakespeare in a satirical fashion."/>
    <n v="110"/>
    <n v="3"/>
    <x v="2"/>
    <s v="US"/>
    <s v="USD"/>
    <n v="1467129686"/>
    <n v="1464969686"/>
    <b v="0"/>
    <n v="3"/>
    <b v="0"/>
    <x v="3"/>
    <s v="translations"/>
    <x v="1420"/>
    <x v="2"/>
  </r>
  <r>
    <n v="1421"/>
    <x v="1421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x v="3"/>
    <s v="translations"/>
    <x v="1421"/>
    <x v="0"/>
  </r>
  <r>
    <n v="1422"/>
    <x v="1422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x v="3"/>
    <s v="translations"/>
    <x v="1422"/>
    <x v="2"/>
  </r>
  <r>
    <n v="1423"/>
    <x v="1423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x v="3"/>
    <s v="translations"/>
    <x v="1423"/>
    <x v="0"/>
  </r>
  <r>
    <n v="1424"/>
    <x v="1424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x v="3"/>
    <s v="translations"/>
    <x v="1424"/>
    <x v="2"/>
  </r>
  <r>
    <n v="1425"/>
    <x v="1425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x v="3"/>
    <s v="translations"/>
    <x v="1425"/>
    <x v="0"/>
  </r>
  <r>
    <n v="1426"/>
    <x v="1426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x v="3"/>
    <s v="translations"/>
    <x v="1426"/>
    <x v="0"/>
  </r>
  <r>
    <n v="1427"/>
    <x v="1427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x v="3"/>
    <s v="translations"/>
    <x v="1427"/>
    <x v="2"/>
  </r>
  <r>
    <n v="1428"/>
    <x v="1428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x v="3"/>
    <s v="translations"/>
    <x v="1428"/>
    <x v="2"/>
  </r>
  <r>
    <n v="1429"/>
    <x v="1429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x v="3"/>
    <s v="translations"/>
    <x v="1429"/>
    <x v="0"/>
  </r>
  <r>
    <n v="1430"/>
    <x v="1430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x v="3"/>
    <s v="translations"/>
    <x v="1430"/>
    <x v="3"/>
  </r>
  <r>
    <n v="1431"/>
    <x v="1431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x v="3"/>
    <s v="translations"/>
    <x v="1431"/>
    <x v="0"/>
  </r>
  <r>
    <n v="1432"/>
    <x v="1432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x v="3"/>
    <s v="translations"/>
    <x v="1432"/>
    <x v="0"/>
  </r>
  <r>
    <n v="1433"/>
    <x v="1433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x v="3"/>
    <s v="translations"/>
    <x v="1433"/>
    <x v="2"/>
  </r>
  <r>
    <n v="1434"/>
    <x v="1434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x v="3"/>
    <s v="translations"/>
    <x v="1434"/>
    <x v="0"/>
  </r>
  <r>
    <n v="1435"/>
    <x v="1435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x v="3"/>
    <s v="translations"/>
    <x v="1435"/>
    <x v="0"/>
  </r>
  <r>
    <n v="1436"/>
    <x v="1436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x v="3"/>
    <s v="translations"/>
    <x v="1436"/>
    <x v="2"/>
  </r>
  <r>
    <n v="1437"/>
    <x v="1437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x v="3"/>
    <s v="translations"/>
    <x v="1437"/>
    <x v="3"/>
  </r>
  <r>
    <n v="1438"/>
    <x v="1438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x v="3"/>
    <s v="translations"/>
    <x v="1438"/>
    <x v="2"/>
  </r>
  <r>
    <n v="1439"/>
    <x v="1439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x v="3"/>
    <s v="translations"/>
    <x v="1439"/>
    <x v="0"/>
  </r>
  <r>
    <n v="1440"/>
    <x v="1440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x v="3"/>
    <s v="translations"/>
    <x v="1440"/>
    <x v="2"/>
  </r>
  <r>
    <n v="1441"/>
    <x v="1441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x v="3"/>
    <s v="translations"/>
    <x v="1441"/>
    <x v="0"/>
  </r>
  <r>
    <n v="1442"/>
    <x v="1442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x v="3"/>
    <s v="translations"/>
    <x v="1442"/>
    <x v="2"/>
  </r>
  <r>
    <n v="1443"/>
    <x v="1443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x v="3"/>
    <s v="translations"/>
    <x v="1443"/>
    <x v="2"/>
  </r>
  <r>
    <n v="1444"/>
    <x v="1444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x v="3"/>
    <s v="translations"/>
    <x v="1444"/>
    <x v="0"/>
  </r>
  <r>
    <n v="1445"/>
    <x v="1445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x v="3"/>
    <s v="translations"/>
    <x v="1445"/>
    <x v="0"/>
  </r>
  <r>
    <n v="1446"/>
    <x v="1446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x v="3"/>
    <s v="translations"/>
    <x v="1446"/>
    <x v="2"/>
  </r>
  <r>
    <n v="1447"/>
    <x v="1447"/>
    <s v="I'm creating a dictionary of multiple Indian languages."/>
    <n v="500000"/>
    <n v="75"/>
    <x v="2"/>
    <s v="US"/>
    <s v="USD"/>
    <n v="1467999134"/>
    <n v="1465407134"/>
    <b v="0"/>
    <n v="3"/>
    <b v="0"/>
    <x v="3"/>
    <s v="translations"/>
    <x v="1447"/>
    <x v="2"/>
  </r>
  <r>
    <n v="1448"/>
    <x v="1448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x v="3"/>
    <s v="translations"/>
    <x v="1448"/>
    <x v="0"/>
  </r>
  <r>
    <n v="1449"/>
    <x v="1449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x v="3"/>
    <s v="translations"/>
    <x v="1449"/>
    <x v="0"/>
  </r>
  <r>
    <n v="1450"/>
    <x v="1450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x v="3"/>
    <s v="translations"/>
    <x v="1450"/>
    <x v="2"/>
  </r>
  <r>
    <n v="1451"/>
    <x v="1451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x v="3"/>
    <s v="translations"/>
    <x v="1451"/>
    <x v="3"/>
  </r>
  <r>
    <n v="1452"/>
    <x v="1452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x v="3"/>
    <s v="translations"/>
    <x v="1452"/>
    <x v="3"/>
  </r>
  <r>
    <n v="1453"/>
    <x v="1453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x v="3"/>
    <s v="translations"/>
    <x v="1453"/>
    <x v="1"/>
  </r>
  <r>
    <n v="1454"/>
    <x v="1454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x v="3"/>
    <s v="translations"/>
    <x v="1454"/>
    <x v="2"/>
  </r>
  <r>
    <n v="1455"/>
    <x v="1455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x v="3"/>
    <s v="translations"/>
    <x v="1455"/>
    <x v="3"/>
  </r>
  <r>
    <n v="1456"/>
    <x v="1456"/>
    <s v="English Version of my auto-published novel"/>
    <n v="5000"/>
    <n v="145"/>
    <x v="1"/>
    <s v="IT"/>
    <s v="EUR"/>
    <n v="1483459365"/>
    <n v="1480867365"/>
    <b v="0"/>
    <n v="3"/>
    <b v="0"/>
    <x v="3"/>
    <s v="translations"/>
    <x v="1456"/>
    <x v="2"/>
  </r>
  <r>
    <n v="1457"/>
    <x v="1457"/>
    <s v="Age is more than just a number, I hope your younger than you feel."/>
    <n v="6000"/>
    <n v="0"/>
    <x v="1"/>
    <s v="US"/>
    <s v="USD"/>
    <n v="1447281044"/>
    <n v="1444685444"/>
    <b v="0"/>
    <n v="0"/>
    <b v="0"/>
    <x v="3"/>
    <s v="translations"/>
    <x v="1457"/>
    <x v="0"/>
  </r>
  <r>
    <n v="1458"/>
    <x v="1458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x v="3"/>
    <s v="translations"/>
    <x v="1458"/>
    <x v="3"/>
  </r>
  <r>
    <n v="1459"/>
    <x v="1459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x v="3"/>
    <s v="translations"/>
    <x v="1459"/>
    <x v="0"/>
  </r>
  <r>
    <n v="1460"/>
    <x v="1460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x v="3"/>
    <s v="translations"/>
    <x v="1460"/>
    <x v="3"/>
  </r>
  <r>
    <n v="1461"/>
    <x v="1461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x v="3"/>
    <s v="radio &amp; podcasts"/>
    <x v="1461"/>
    <x v="3"/>
  </r>
  <r>
    <n v="1462"/>
    <x v="1462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x v="3"/>
    <s v="radio &amp; podcasts"/>
    <x v="1462"/>
    <x v="4"/>
  </r>
  <r>
    <n v="1463"/>
    <x v="1463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x v="3"/>
    <s v="radio &amp; podcasts"/>
    <x v="1463"/>
    <x v="4"/>
  </r>
  <r>
    <n v="1464"/>
    <x v="1464"/>
    <s v="The Best Science Media on the Web"/>
    <n v="5000"/>
    <n v="8160"/>
    <x v="0"/>
    <s v="US"/>
    <s v="USD"/>
    <n v="1361029958"/>
    <n v="1358437958"/>
    <b v="1"/>
    <n v="234"/>
    <b v="1"/>
    <x v="3"/>
    <s v="radio &amp; podcasts"/>
    <x v="1464"/>
    <x v="4"/>
  </r>
  <r>
    <n v="1465"/>
    <x v="1465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x v="3"/>
    <s v="radio &amp; podcasts"/>
    <x v="1465"/>
    <x v="5"/>
  </r>
  <r>
    <n v="1466"/>
    <x v="1466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x v="3"/>
    <s v="radio &amp; podcasts"/>
    <x v="1466"/>
    <x v="0"/>
  </r>
  <r>
    <n v="1467"/>
    <x v="1467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x v="3"/>
    <s v="radio &amp; podcasts"/>
    <x v="1467"/>
    <x v="5"/>
  </r>
  <r>
    <n v="1468"/>
    <x v="1468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x v="3"/>
    <s v="radio &amp; podcasts"/>
    <x v="1468"/>
    <x v="6"/>
  </r>
  <r>
    <n v="1469"/>
    <x v="1469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x v="3"/>
    <s v="radio &amp; podcasts"/>
    <x v="1469"/>
    <x v="4"/>
  </r>
  <r>
    <n v="1470"/>
    <x v="1470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x v="3"/>
    <s v="radio &amp; podcasts"/>
    <x v="1470"/>
    <x v="5"/>
  </r>
  <r>
    <n v="1471"/>
    <x v="1471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x v="3"/>
    <s v="radio &amp; podcasts"/>
    <x v="1471"/>
    <x v="0"/>
  </r>
  <r>
    <n v="1472"/>
    <x v="147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x v="3"/>
    <s v="radio &amp; podcasts"/>
    <x v="1472"/>
    <x v="4"/>
  </r>
  <r>
    <n v="1473"/>
    <x v="1473"/>
    <s v="Public Radio Project"/>
    <n v="1500"/>
    <n v="1807.74"/>
    <x v="0"/>
    <s v="US"/>
    <s v="USD"/>
    <n v="1330644639"/>
    <n v="1328052639"/>
    <b v="1"/>
    <n v="47"/>
    <b v="1"/>
    <x v="3"/>
    <s v="radio &amp; podcasts"/>
    <x v="1473"/>
    <x v="5"/>
  </r>
  <r>
    <n v="1474"/>
    <x v="1474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x v="3"/>
    <s v="radio &amp; podcasts"/>
    <x v="1474"/>
    <x v="4"/>
  </r>
  <r>
    <n v="1475"/>
    <x v="1475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x v="3"/>
    <s v="radio &amp; podcasts"/>
    <x v="1475"/>
    <x v="3"/>
  </r>
  <r>
    <n v="1476"/>
    <x v="1476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x v="3"/>
    <s v="radio &amp; podcasts"/>
    <x v="1476"/>
    <x v="6"/>
  </r>
  <r>
    <n v="1477"/>
    <x v="1477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x v="3"/>
    <s v="radio &amp; podcasts"/>
    <x v="1477"/>
    <x v="6"/>
  </r>
  <r>
    <n v="1478"/>
    <x v="1478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x v="3"/>
    <s v="radio &amp; podcasts"/>
    <x v="1478"/>
    <x v="4"/>
  </r>
  <r>
    <n v="1479"/>
    <x v="1479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x v="3"/>
    <s v="radio &amp; podcasts"/>
    <x v="1479"/>
    <x v="3"/>
  </r>
  <r>
    <n v="1480"/>
    <x v="1480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x v="3"/>
    <s v="radio &amp; podcasts"/>
    <x v="1480"/>
    <x v="4"/>
  </r>
  <r>
    <n v="1481"/>
    <x v="1481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x v="3"/>
    <s v="fiction"/>
    <x v="1481"/>
    <x v="4"/>
  </r>
  <r>
    <n v="1482"/>
    <x v="1482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x v="3"/>
    <s v="fiction"/>
    <x v="1482"/>
    <x v="5"/>
  </r>
  <r>
    <n v="1483"/>
    <x v="1483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x v="3"/>
    <s v="fiction"/>
    <x v="1483"/>
    <x v="2"/>
  </r>
  <r>
    <n v="1484"/>
    <x v="1484"/>
    <s v="The mussings of an old wizard"/>
    <n v="2000"/>
    <n v="0"/>
    <x v="2"/>
    <s v="US"/>
    <s v="USD"/>
    <n v="1342882260"/>
    <n v="1337834963"/>
    <b v="0"/>
    <n v="0"/>
    <b v="0"/>
    <x v="3"/>
    <s v="fiction"/>
    <x v="1484"/>
    <x v="5"/>
  </r>
  <r>
    <n v="1485"/>
    <x v="1485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x v="3"/>
    <s v="fiction"/>
    <x v="1485"/>
    <x v="0"/>
  </r>
  <r>
    <n v="1486"/>
    <x v="1486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x v="3"/>
    <s v="fiction"/>
    <x v="1486"/>
    <x v="0"/>
  </r>
  <r>
    <n v="1487"/>
    <x v="1487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x v="3"/>
    <s v="fiction"/>
    <x v="1487"/>
    <x v="2"/>
  </r>
  <r>
    <n v="1488"/>
    <x v="1488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x v="3"/>
    <s v="fiction"/>
    <x v="1488"/>
    <x v="4"/>
  </r>
  <r>
    <n v="1489"/>
    <x v="1489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x v="3"/>
    <s v="fiction"/>
    <x v="1489"/>
    <x v="5"/>
  </r>
  <r>
    <n v="1490"/>
    <x v="1490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x v="3"/>
    <s v="fiction"/>
    <x v="1490"/>
    <x v="4"/>
  </r>
  <r>
    <n v="1491"/>
    <x v="1491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x v="3"/>
    <s v="fiction"/>
    <x v="1491"/>
    <x v="3"/>
  </r>
  <r>
    <n v="1492"/>
    <x v="1492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x v="3"/>
    <s v="fiction"/>
    <x v="1492"/>
    <x v="6"/>
  </r>
  <r>
    <n v="1493"/>
    <x v="1493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x v="3"/>
    <s v="fiction"/>
    <x v="1493"/>
    <x v="4"/>
  </r>
  <r>
    <n v="1494"/>
    <x v="1494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x v="3"/>
    <s v="fiction"/>
    <x v="1494"/>
    <x v="0"/>
  </r>
  <r>
    <n v="1495"/>
    <x v="1495"/>
    <s v="The Adventures of Penelope Hawthorne. Part One: The Spellbook of Dracone."/>
    <n v="2000"/>
    <n v="0"/>
    <x v="2"/>
    <s v="US"/>
    <s v="USD"/>
    <n v="1314471431"/>
    <n v="1311879431"/>
    <b v="0"/>
    <n v="0"/>
    <b v="0"/>
    <x v="3"/>
    <s v="fiction"/>
    <x v="1495"/>
    <x v="6"/>
  </r>
  <r>
    <n v="1496"/>
    <x v="1496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x v="3"/>
    <s v="fiction"/>
    <x v="1496"/>
    <x v="3"/>
  </r>
  <r>
    <n v="1497"/>
    <x v="1497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x v="3"/>
    <s v="fiction"/>
    <x v="1497"/>
    <x v="4"/>
  </r>
  <r>
    <n v="1498"/>
    <x v="1498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x v="3"/>
    <s v="fiction"/>
    <x v="1498"/>
    <x v="3"/>
  </r>
  <r>
    <n v="1499"/>
    <x v="1499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x v="3"/>
    <s v="fiction"/>
    <x v="1499"/>
    <x v="2"/>
  </r>
  <r>
    <n v="1500"/>
    <x v="1500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x v="3"/>
    <s v="fiction"/>
    <x v="1500"/>
    <x v="4"/>
  </r>
  <r>
    <n v="1501"/>
    <x v="1501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x v="8"/>
    <s v="photobooks"/>
    <x v="1501"/>
    <x v="0"/>
  </r>
  <r>
    <n v="1502"/>
    <x v="1502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x v="8"/>
    <s v="photobooks"/>
    <x v="1502"/>
    <x v="2"/>
  </r>
  <r>
    <n v="1503"/>
    <x v="1503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x v="8"/>
    <s v="photobooks"/>
    <x v="1503"/>
    <x v="2"/>
  </r>
  <r>
    <n v="1504"/>
    <x v="1504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x v="8"/>
    <s v="photobooks"/>
    <x v="1504"/>
    <x v="3"/>
  </r>
  <r>
    <n v="1505"/>
    <x v="1505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x v="8"/>
    <s v="photobooks"/>
    <x v="1505"/>
    <x v="2"/>
  </r>
  <r>
    <n v="1506"/>
    <x v="1506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x v="8"/>
    <s v="photobooks"/>
    <x v="1506"/>
    <x v="3"/>
  </r>
  <r>
    <n v="1507"/>
    <x v="1507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x v="8"/>
    <s v="photobooks"/>
    <x v="1507"/>
    <x v="7"/>
  </r>
  <r>
    <n v="1508"/>
    <x v="1508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x v="8"/>
    <s v="photobooks"/>
    <x v="1508"/>
    <x v="3"/>
  </r>
  <r>
    <n v="1509"/>
    <x v="1509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x v="8"/>
    <s v="photobooks"/>
    <x v="1509"/>
    <x v="1"/>
  </r>
  <r>
    <n v="1510"/>
    <x v="1510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x v="8"/>
    <s v="photobooks"/>
    <x v="1510"/>
    <x v="3"/>
  </r>
  <r>
    <n v="1511"/>
    <x v="1511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x v="8"/>
    <s v="photobooks"/>
    <x v="1511"/>
    <x v="0"/>
  </r>
  <r>
    <n v="1512"/>
    <x v="1512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x v="8"/>
    <s v="photobooks"/>
    <x v="1512"/>
    <x v="1"/>
  </r>
  <r>
    <n v="1513"/>
    <x v="1513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x v="8"/>
    <s v="photobooks"/>
    <x v="1513"/>
    <x v="3"/>
  </r>
  <r>
    <n v="1514"/>
    <x v="1514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x v="8"/>
    <s v="photobooks"/>
    <x v="1514"/>
    <x v="0"/>
  </r>
  <r>
    <n v="1515"/>
    <x v="1515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x v="8"/>
    <s v="photobooks"/>
    <x v="1515"/>
    <x v="2"/>
  </r>
  <r>
    <n v="1516"/>
    <x v="1516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x v="8"/>
    <s v="photobooks"/>
    <x v="1516"/>
    <x v="2"/>
  </r>
  <r>
    <n v="1517"/>
    <x v="1517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x v="8"/>
    <s v="photobooks"/>
    <x v="1517"/>
    <x v="3"/>
  </r>
  <r>
    <n v="1518"/>
    <x v="1518"/>
    <s v="A photobook of Robin Schwartz's ongoing series with her daughter Amelia."/>
    <n v="15000"/>
    <n v="30805"/>
    <x v="0"/>
    <s v="US"/>
    <s v="USD"/>
    <n v="1401565252"/>
    <n v="1398973252"/>
    <b v="1"/>
    <n v="236"/>
    <b v="1"/>
    <x v="8"/>
    <s v="photobooks"/>
    <x v="1518"/>
    <x v="3"/>
  </r>
  <r>
    <n v="1519"/>
    <x v="1519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x v="8"/>
    <s v="photobooks"/>
    <x v="1519"/>
    <x v="3"/>
  </r>
  <r>
    <n v="1520"/>
    <x v="1520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x v="8"/>
    <s v="photobooks"/>
    <x v="1520"/>
    <x v="3"/>
  </r>
  <r>
    <n v="1521"/>
    <x v="1521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x v="8"/>
    <s v="photobooks"/>
    <x v="1521"/>
    <x v="2"/>
  </r>
  <r>
    <n v="1522"/>
    <x v="1522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x v="8"/>
    <s v="photobooks"/>
    <x v="1522"/>
    <x v="3"/>
  </r>
  <r>
    <n v="1523"/>
    <x v="1523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x v="8"/>
    <s v="photobooks"/>
    <x v="1523"/>
    <x v="3"/>
  </r>
  <r>
    <n v="1524"/>
    <x v="1524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x v="8"/>
    <s v="photobooks"/>
    <x v="1524"/>
    <x v="1"/>
  </r>
  <r>
    <n v="1525"/>
    <x v="1525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x v="8"/>
    <s v="photobooks"/>
    <x v="1525"/>
    <x v="2"/>
  </r>
  <r>
    <n v="1526"/>
    <x v="1526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x v="8"/>
    <s v="photobooks"/>
    <x v="1526"/>
    <x v="0"/>
  </r>
  <r>
    <n v="1527"/>
    <x v="1527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x v="8"/>
    <s v="photobooks"/>
    <x v="1527"/>
    <x v="1"/>
  </r>
  <r>
    <n v="1528"/>
    <x v="1528"/>
    <s v="A book of street photos from around Shibuya that I've made between 2011-2016."/>
    <n v="3000"/>
    <n v="8447"/>
    <x v="0"/>
    <s v="US"/>
    <s v="USD"/>
    <n v="1485907200"/>
    <n v="1483292122"/>
    <b v="1"/>
    <n v="160"/>
    <b v="1"/>
    <x v="8"/>
    <s v="photobooks"/>
    <x v="1528"/>
    <x v="1"/>
  </r>
  <r>
    <n v="1529"/>
    <x v="1529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x v="8"/>
    <s v="photobooks"/>
    <x v="1529"/>
    <x v="0"/>
  </r>
  <r>
    <n v="1530"/>
    <x v="1530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x v="8"/>
    <s v="photobooks"/>
    <x v="1530"/>
    <x v="0"/>
  </r>
  <r>
    <n v="1531"/>
    <x v="1531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x v="8"/>
    <s v="photobooks"/>
    <x v="1531"/>
    <x v="3"/>
  </r>
  <r>
    <n v="1532"/>
    <x v="1532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x v="8"/>
    <s v="photobooks"/>
    <x v="1532"/>
    <x v="2"/>
  </r>
  <r>
    <n v="1533"/>
    <x v="1533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x v="8"/>
    <s v="photobooks"/>
    <x v="1533"/>
    <x v="2"/>
  </r>
  <r>
    <n v="1534"/>
    <x v="1534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x v="8"/>
    <s v="photobooks"/>
    <x v="1534"/>
    <x v="0"/>
  </r>
  <r>
    <n v="1535"/>
    <x v="1535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x v="8"/>
    <s v="photobooks"/>
    <x v="1535"/>
    <x v="2"/>
  </r>
  <r>
    <n v="1536"/>
    <x v="1536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x v="8"/>
    <s v="photobooks"/>
    <x v="1536"/>
    <x v="0"/>
  </r>
  <r>
    <n v="1537"/>
    <x v="1537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x v="8"/>
    <s v="photobooks"/>
    <x v="1537"/>
    <x v="2"/>
  </r>
  <r>
    <n v="1538"/>
    <x v="1538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x v="8"/>
    <s v="photobooks"/>
    <x v="1538"/>
    <x v="3"/>
  </r>
  <r>
    <n v="1539"/>
    <x v="1539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x v="8"/>
    <s v="photobooks"/>
    <x v="1539"/>
    <x v="2"/>
  </r>
  <r>
    <n v="1540"/>
    <x v="1540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x v="8"/>
    <s v="photobooks"/>
    <x v="1540"/>
    <x v="3"/>
  </r>
  <r>
    <n v="1541"/>
    <x v="1541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x v="8"/>
    <s v="nature"/>
    <x v="1541"/>
    <x v="3"/>
  </r>
  <r>
    <n v="1542"/>
    <x v="1542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x v="8"/>
    <s v="nature"/>
    <x v="1542"/>
    <x v="0"/>
  </r>
  <r>
    <n v="1543"/>
    <x v="1543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x v="8"/>
    <s v="nature"/>
    <x v="1543"/>
    <x v="3"/>
  </r>
  <r>
    <n v="1544"/>
    <x v="1544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x v="8"/>
    <s v="nature"/>
    <x v="1544"/>
    <x v="0"/>
  </r>
  <r>
    <n v="1545"/>
    <x v="1545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x v="8"/>
    <s v="nature"/>
    <x v="1545"/>
    <x v="0"/>
  </r>
  <r>
    <n v="1546"/>
    <x v="1546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x v="8"/>
    <s v="nature"/>
    <x v="1546"/>
    <x v="3"/>
  </r>
  <r>
    <n v="1547"/>
    <x v="1547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x v="8"/>
    <s v="nature"/>
    <x v="1547"/>
    <x v="1"/>
  </r>
  <r>
    <n v="1548"/>
    <x v="1548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x v="8"/>
    <s v="nature"/>
    <x v="1548"/>
    <x v="0"/>
  </r>
  <r>
    <n v="1549"/>
    <x v="1549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x v="8"/>
    <s v="nature"/>
    <x v="1549"/>
    <x v="0"/>
  </r>
  <r>
    <n v="1550"/>
    <x v="1550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x v="8"/>
    <s v="nature"/>
    <x v="1550"/>
    <x v="2"/>
  </r>
  <r>
    <n v="1551"/>
    <x v="1551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x v="8"/>
    <s v="nature"/>
    <x v="1551"/>
    <x v="0"/>
  </r>
  <r>
    <n v="1552"/>
    <x v="1552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x v="8"/>
    <s v="nature"/>
    <x v="1552"/>
    <x v="3"/>
  </r>
  <r>
    <n v="1553"/>
    <x v="1553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x v="8"/>
    <s v="nature"/>
    <x v="1553"/>
    <x v="0"/>
  </r>
  <r>
    <n v="1554"/>
    <x v="1554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x v="8"/>
    <s v="nature"/>
    <x v="1554"/>
    <x v="0"/>
  </r>
  <r>
    <n v="1555"/>
    <x v="1555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x v="8"/>
    <s v="nature"/>
    <x v="1555"/>
    <x v="0"/>
  </r>
  <r>
    <n v="1556"/>
    <x v="1556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x v="8"/>
    <s v="nature"/>
    <x v="1556"/>
    <x v="2"/>
  </r>
  <r>
    <n v="1557"/>
    <x v="1557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x v="8"/>
    <s v="nature"/>
    <x v="1557"/>
    <x v="3"/>
  </r>
  <r>
    <n v="1558"/>
    <x v="1558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x v="8"/>
    <s v="nature"/>
    <x v="1558"/>
    <x v="0"/>
  </r>
  <r>
    <n v="1559"/>
    <x v="1559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x v="8"/>
    <s v="nature"/>
    <x v="1559"/>
    <x v="0"/>
  </r>
  <r>
    <n v="1560"/>
    <x v="1560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x v="8"/>
    <s v="nature"/>
    <x v="1560"/>
    <x v="3"/>
  </r>
  <r>
    <n v="1561"/>
    <x v="1561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x v="3"/>
    <s v="art books"/>
    <x v="1561"/>
    <x v="4"/>
  </r>
  <r>
    <n v="1562"/>
    <x v="1562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x v="3"/>
    <s v="art books"/>
    <x v="1562"/>
    <x v="8"/>
  </r>
  <r>
    <n v="1563"/>
    <x v="1563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x v="3"/>
    <s v="art books"/>
    <x v="1563"/>
    <x v="3"/>
  </r>
  <r>
    <n v="1564"/>
    <x v="1564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x v="3"/>
    <s v="art books"/>
    <x v="1564"/>
    <x v="0"/>
  </r>
  <r>
    <n v="1565"/>
    <x v="1565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x v="3"/>
    <s v="art books"/>
    <x v="1565"/>
    <x v="6"/>
  </r>
  <r>
    <n v="1566"/>
    <x v="1566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x v="3"/>
    <s v="art books"/>
    <x v="1566"/>
    <x v="2"/>
  </r>
  <r>
    <n v="1567"/>
    <x v="1567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x v="3"/>
    <s v="art books"/>
    <x v="1567"/>
    <x v="3"/>
  </r>
  <r>
    <n v="1568"/>
    <x v="1568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x v="3"/>
    <s v="art books"/>
    <x v="1568"/>
    <x v="3"/>
  </r>
  <r>
    <n v="1569"/>
    <x v="1569"/>
    <s v="to be removed"/>
    <n v="30000"/>
    <n v="0"/>
    <x v="1"/>
    <s v="US"/>
    <s v="USD"/>
    <n v="1369498714"/>
    <n v="1366906714"/>
    <b v="0"/>
    <n v="0"/>
    <b v="0"/>
    <x v="3"/>
    <s v="art books"/>
    <x v="1569"/>
    <x v="4"/>
  </r>
  <r>
    <n v="1570"/>
    <x v="1570"/>
    <s v="A Coloring Book of Breathtaking Beauties_x000a_To Calm the Heart and Soul"/>
    <n v="6000"/>
    <n v="2484"/>
    <x v="1"/>
    <s v="US"/>
    <s v="USD"/>
    <n v="1460140282"/>
    <n v="1457551882"/>
    <b v="0"/>
    <n v="52"/>
    <b v="0"/>
    <x v="3"/>
    <s v="art books"/>
    <x v="1570"/>
    <x v="2"/>
  </r>
  <r>
    <n v="1571"/>
    <x v="1571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x v="3"/>
    <s v="art books"/>
    <x v="1571"/>
    <x v="0"/>
  </r>
  <r>
    <n v="1572"/>
    <x v="1572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x v="3"/>
    <s v="art books"/>
    <x v="1572"/>
    <x v="2"/>
  </r>
  <r>
    <n v="1573"/>
    <x v="1573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x v="3"/>
    <s v="art books"/>
    <x v="1573"/>
    <x v="1"/>
  </r>
  <r>
    <n v="1574"/>
    <x v="1574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x v="3"/>
    <s v="art books"/>
    <x v="1574"/>
    <x v="0"/>
  </r>
  <r>
    <n v="1575"/>
    <x v="1575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x v="3"/>
    <s v="art books"/>
    <x v="1575"/>
    <x v="3"/>
  </r>
  <r>
    <n v="1576"/>
    <x v="1576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x v="3"/>
    <s v="art books"/>
    <x v="1576"/>
    <x v="0"/>
  </r>
  <r>
    <n v="1577"/>
    <x v="1577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x v="3"/>
    <s v="art books"/>
    <x v="1577"/>
    <x v="5"/>
  </r>
  <r>
    <n v="1578"/>
    <x v="1578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x v="3"/>
    <s v="art books"/>
    <x v="1578"/>
    <x v="7"/>
  </r>
  <r>
    <n v="1579"/>
    <x v="1579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x v="3"/>
    <s v="art books"/>
    <x v="1579"/>
    <x v="4"/>
  </r>
  <r>
    <n v="1580"/>
    <x v="1580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x v="3"/>
    <s v="art books"/>
    <x v="1580"/>
    <x v="5"/>
  </r>
  <r>
    <n v="1581"/>
    <x v="1581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x v="8"/>
    <s v="places"/>
    <x v="1581"/>
    <x v="0"/>
  </r>
  <r>
    <n v="1582"/>
    <x v="1582"/>
    <s v="I create canvas prints of images from in and around New Orleans"/>
    <n v="1000"/>
    <n v="93"/>
    <x v="2"/>
    <s v="US"/>
    <s v="USD"/>
    <n v="1445894400"/>
    <n v="1440961053"/>
    <b v="0"/>
    <n v="3"/>
    <b v="0"/>
    <x v="8"/>
    <s v="places"/>
    <x v="1582"/>
    <x v="0"/>
  </r>
  <r>
    <n v="1583"/>
    <x v="1583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x v="8"/>
    <s v="places"/>
    <x v="1583"/>
    <x v="3"/>
  </r>
  <r>
    <n v="1584"/>
    <x v="1584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x v="8"/>
    <s v="places"/>
    <x v="1584"/>
    <x v="3"/>
  </r>
  <r>
    <n v="1585"/>
    <x v="1585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x v="8"/>
    <s v="places"/>
    <x v="1585"/>
    <x v="2"/>
  </r>
  <r>
    <n v="1586"/>
    <x v="1586"/>
    <s v="Show the world the beauty that is in all of our back yards!"/>
    <n v="1500"/>
    <n v="0"/>
    <x v="2"/>
    <s v="US"/>
    <s v="USD"/>
    <n v="1428197422"/>
    <n v="1425609022"/>
    <b v="0"/>
    <n v="0"/>
    <b v="0"/>
    <x v="8"/>
    <s v="places"/>
    <x v="1586"/>
    <x v="0"/>
  </r>
  <r>
    <n v="1587"/>
    <x v="1587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x v="8"/>
    <s v="places"/>
    <x v="1587"/>
    <x v="3"/>
  </r>
  <r>
    <n v="1588"/>
    <x v="1588"/>
    <s v="Southeast Texas as seen through the lens of a cell phone camera"/>
    <n v="516"/>
    <n v="0"/>
    <x v="2"/>
    <s v="US"/>
    <s v="USD"/>
    <n v="1422735120"/>
    <n v="1420091999"/>
    <b v="0"/>
    <n v="0"/>
    <b v="0"/>
    <x v="8"/>
    <s v="places"/>
    <x v="1588"/>
    <x v="0"/>
  </r>
  <r>
    <n v="1589"/>
    <x v="1589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x v="8"/>
    <s v="places"/>
    <x v="1589"/>
    <x v="0"/>
  </r>
  <r>
    <n v="1590"/>
    <x v="1590"/>
    <s v="Discover Italy through photography."/>
    <n v="60000"/>
    <n v="1020"/>
    <x v="2"/>
    <s v="IT"/>
    <s v="EUR"/>
    <n v="1443040464"/>
    <n v="1440448464"/>
    <b v="0"/>
    <n v="2"/>
    <b v="0"/>
    <x v="8"/>
    <s v="places"/>
    <x v="1590"/>
    <x v="0"/>
  </r>
  <r>
    <n v="1591"/>
    <x v="1591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x v="8"/>
    <s v="places"/>
    <x v="1591"/>
    <x v="2"/>
  </r>
  <r>
    <n v="1592"/>
    <x v="1592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x v="8"/>
    <s v="places"/>
    <x v="1592"/>
    <x v="0"/>
  </r>
  <r>
    <n v="1593"/>
    <x v="1593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x v="8"/>
    <s v="places"/>
    <x v="1593"/>
    <x v="0"/>
  </r>
  <r>
    <n v="1594"/>
    <x v="1594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x v="8"/>
    <s v="places"/>
    <x v="1594"/>
    <x v="2"/>
  </r>
  <r>
    <n v="1595"/>
    <x v="1595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x v="8"/>
    <s v="places"/>
    <x v="1595"/>
    <x v="3"/>
  </r>
  <r>
    <n v="1596"/>
    <x v="1596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x v="8"/>
    <s v="places"/>
    <x v="1596"/>
    <x v="3"/>
  </r>
  <r>
    <n v="1597"/>
    <x v="1597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x v="8"/>
    <s v="places"/>
    <x v="1597"/>
    <x v="2"/>
  </r>
  <r>
    <n v="1598"/>
    <x v="1598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x v="8"/>
    <s v="places"/>
    <x v="1598"/>
    <x v="0"/>
  </r>
  <r>
    <n v="1599"/>
    <x v="1599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x v="8"/>
    <s v="places"/>
    <x v="1599"/>
    <x v="2"/>
  </r>
  <r>
    <n v="1600"/>
    <x v="1600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x v="8"/>
    <s v="places"/>
    <x v="1600"/>
    <x v="3"/>
  </r>
  <r>
    <n v="1601"/>
    <x v="1601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x v="4"/>
    <s v="rock"/>
    <x v="1601"/>
    <x v="6"/>
  </r>
  <r>
    <n v="1602"/>
    <x v="1602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x v="4"/>
    <s v="rock"/>
    <x v="1602"/>
    <x v="6"/>
  </r>
  <r>
    <n v="1603"/>
    <x v="1603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x v="4"/>
    <s v="rock"/>
    <x v="1603"/>
    <x v="6"/>
  </r>
  <r>
    <n v="1604"/>
    <x v="1604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x v="4"/>
    <s v="rock"/>
    <x v="1604"/>
    <x v="5"/>
  </r>
  <r>
    <n v="1605"/>
    <x v="1605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x v="4"/>
    <s v="rock"/>
    <x v="1605"/>
    <x v="6"/>
  </r>
  <r>
    <n v="1606"/>
    <x v="1606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x v="4"/>
    <s v="rock"/>
    <x v="1606"/>
    <x v="7"/>
  </r>
  <r>
    <n v="1607"/>
    <x v="1607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x v="4"/>
    <s v="rock"/>
    <x v="1607"/>
    <x v="5"/>
  </r>
  <r>
    <n v="1608"/>
    <x v="1608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x v="4"/>
    <s v="rock"/>
    <x v="1608"/>
    <x v="4"/>
  </r>
  <r>
    <n v="1609"/>
    <x v="1609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x v="4"/>
    <s v="rock"/>
    <x v="1609"/>
    <x v="6"/>
  </r>
  <r>
    <n v="1610"/>
    <x v="1610"/>
    <s v="So The Story Goes is the upcoming album from &quot;Just Joe&quot; Altier."/>
    <n v="2000"/>
    <n v="5437"/>
    <x v="0"/>
    <s v="US"/>
    <s v="USD"/>
    <n v="1355609510"/>
    <n v="1353017510"/>
    <b v="0"/>
    <n v="112"/>
    <b v="1"/>
    <x v="4"/>
    <s v="rock"/>
    <x v="1610"/>
    <x v="5"/>
  </r>
  <r>
    <n v="1611"/>
    <x v="1611"/>
    <s v="Skelton-Luns CD/7&quot; No Big Deal."/>
    <n v="800"/>
    <n v="1001"/>
    <x v="0"/>
    <s v="US"/>
    <s v="USD"/>
    <n v="1370390432"/>
    <n v="1368576032"/>
    <b v="0"/>
    <n v="27"/>
    <b v="1"/>
    <x v="4"/>
    <s v="rock"/>
    <x v="1611"/>
    <x v="4"/>
  </r>
  <r>
    <n v="1612"/>
    <x v="1612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x v="4"/>
    <s v="rock"/>
    <x v="1612"/>
    <x v="5"/>
  </r>
  <r>
    <n v="1613"/>
    <x v="1613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x v="4"/>
    <s v="rock"/>
    <x v="1613"/>
    <x v="5"/>
  </r>
  <r>
    <n v="1614"/>
    <x v="1614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x v="4"/>
    <s v="rock"/>
    <x v="1614"/>
    <x v="3"/>
  </r>
  <r>
    <n v="1615"/>
    <x v="1615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x v="4"/>
    <s v="rock"/>
    <x v="1615"/>
    <x v="6"/>
  </r>
  <r>
    <n v="1616"/>
    <x v="1616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x v="4"/>
    <s v="rock"/>
    <x v="1616"/>
    <x v="5"/>
  </r>
  <r>
    <n v="1617"/>
    <x v="1617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x v="4"/>
    <s v="rock"/>
    <x v="1617"/>
    <x v="4"/>
  </r>
  <r>
    <n v="1618"/>
    <x v="1618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x v="4"/>
    <s v="rock"/>
    <x v="1618"/>
    <x v="4"/>
  </r>
  <r>
    <n v="1619"/>
    <x v="1619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x v="4"/>
    <s v="rock"/>
    <x v="1619"/>
    <x v="3"/>
  </r>
  <r>
    <n v="1620"/>
    <x v="1620"/>
    <s v="Kickstarting my music career with 300 hard copy CDs of my first release."/>
    <n v="1000"/>
    <n v="1130"/>
    <x v="0"/>
    <s v="US"/>
    <s v="USD"/>
    <n v="1361606940"/>
    <n v="1361002140"/>
    <b v="0"/>
    <n v="17"/>
    <b v="1"/>
    <x v="4"/>
    <s v="rock"/>
    <x v="1620"/>
    <x v="4"/>
  </r>
  <r>
    <n v="1621"/>
    <x v="1621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x v="4"/>
    <s v="rock"/>
    <x v="1621"/>
    <x v="5"/>
  </r>
  <r>
    <n v="1622"/>
    <x v="1622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x v="4"/>
    <s v="rock"/>
    <x v="1622"/>
    <x v="3"/>
  </r>
  <r>
    <n v="1623"/>
    <x v="1623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x v="4"/>
    <s v="rock"/>
    <x v="1623"/>
    <x v="4"/>
  </r>
  <r>
    <n v="1624"/>
    <x v="1624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x v="4"/>
    <s v="rock"/>
    <x v="1624"/>
    <x v="5"/>
  </r>
  <r>
    <n v="1625"/>
    <x v="1625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x v="4"/>
    <s v="rock"/>
    <x v="1625"/>
    <x v="5"/>
  </r>
  <r>
    <n v="1626"/>
    <x v="1626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x v="4"/>
    <s v="rock"/>
    <x v="1626"/>
    <x v="4"/>
  </r>
  <r>
    <n v="1627"/>
    <x v="1627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x v="4"/>
    <s v="rock"/>
    <x v="1627"/>
    <x v="5"/>
  </r>
  <r>
    <n v="1628"/>
    <x v="1628"/>
    <s v="Original Jewish rock music on human relationships and identity"/>
    <n v="4000"/>
    <n v="4037"/>
    <x v="0"/>
    <s v="US"/>
    <s v="USD"/>
    <n v="1403026882"/>
    <n v="1400175682"/>
    <b v="0"/>
    <n v="88"/>
    <b v="1"/>
    <x v="4"/>
    <s v="rock"/>
    <x v="1628"/>
    <x v="3"/>
  </r>
  <r>
    <n v="1629"/>
    <x v="1629"/>
    <s v="Help Off The Turnpike release new music, and set fire to everything!"/>
    <n v="6000"/>
    <n v="6220"/>
    <x v="0"/>
    <s v="US"/>
    <s v="USD"/>
    <n v="1392929333"/>
    <n v="1389041333"/>
    <b v="0"/>
    <n v="82"/>
    <b v="1"/>
    <x v="4"/>
    <s v="rock"/>
    <x v="1629"/>
    <x v="3"/>
  </r>
  <r>
    <n v="1630"/>
    <x v="1630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x v="4"/>
    <s v="rock"/>
    <x v="1630"/>
    <x v="5"/>
  </r>
  <r>
    <n v="1631"/>
    <x v="1631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x v="4"/>
    <s v="rock"/>
    <x v="1631"/>
    <x v="5"/>
  </r>
  <r>
    <n v="1632"/>
    <x v="1632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x v="4"/>
    <s v="rock"/>
    <x v="1632"/>
    <x v="6"/>
  </r>
  <r>
    <n v="1633"/>
    <x v="1633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x v="4"/>
    <s v="rock"/>
    <x v="1633"/>
    <x v="6"/>
  </r>
  <r>
    <n v="1634"/>
    <x v="1634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x v="4"/>
    <s v="rock"/>
    <x v="1634"/>
    <x v="6"/>
  </r>
  <r>
    <n v="1635"/>
    <x v="1635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x v="4"/>
    <s v="rock"/>
    <x v="1635"/>
    <x v="2"/>
  </r>
  <r>
    <n v="1636"/>
    <x v="1636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x v="4"/>
    <s v="rock"/>
    <x v="1636"/>
    <x v="6"/>
  </r>
  <r>
    <n v="1637"/>
    <x v="1637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x v="4"/>
    <s v="rock"/>
    <x v="1637"/>
    <x v="8"/>
  </r>
  <r>
    <n v="1638"/>
    <x v="1638"/>
    <s v="Avenues will be going in to the studio to record a new EP with Matt Allison!"/>
    <n v="1000"/>
    <n v="1050"/>
    <x v="0"/>
    <s v="US"/>
    <s v="USD"/>
    <n v="1362086700"/>
    <n v="1358180968"/>
    <b v="0"/>
    <n v="27"/>
    <b v="1"/>
    <x v="4"/>
    <s v="rock"/>
    <x v="1638"/>
    <x v="4"/>
  </r>
  <r>
    <n v="1639"/>
    <x v="1639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x v="4"/>
    <s v="rock"/>
    <x v="1639"/>
    <x v="5"/>
  </r>
  <r>
    <n v="1640"/>
    <x v="1640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x v="4"/>
    <s v="rock"/>
    <x v="1640"/>
    <x v="7"/>
  </r>
  <r>
    <n v="1641"/>
    <x v="1641"/>
    <s v="Music Video For Upbeat and Inspiring Song - Run For Your Life"/>
    <n v="2500"/>
    <n v="2535"/>
    <x v="0"/>
    <s v="US"/>
    <s v="USD"/>
    <n v="1418998744"/>
    <n v="1416406744"/>
    <b v="0"/>
    <n v="26"/>
    <b v="1"/>
    <x v="4"/>
    <s v="pop"/>
    <x v="1641"/>
    <x v="3"/>
  </r>
  <r>
    <n v="1642"/>
    <x v="1642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x v="4"/>
    <s v="pop"/>
    <x v="1642"/>
    <x v="6"/>
  </r>
  <r>
    <n v="1643"/>
    <x v="1643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x v="4"/>
    <s v="pop"/>
    <x v="1643"/>
    <x v="5"/>
  </r>
  <r>
    <n v="1644"/>
    <x v="1644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x v="4"/>
    <s v="pop"/>
    <x v="1644"/>
    <x v="5"/>
  </r>
  <r>
    <n v="1645"/>
    <x v="1645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x v="4"/>
    <s v="pop"/>
    <x v="1645"/>
    <x v="4"/>
  </r>
  <r>
    <n v="1646"/>
    <x v="1646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x v="4"/>
    <s v="pop"/>
    <x v="1646"/>
    <x v="3"/>
  </r>
  <r>
    <n v="1647"/>
    <x v="1647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x v="4"/>
    <s v="pop"/>
    <x v="1647"/>
    <x v="5"/>
  </r>
  <r>
    <n v="1648"/>
    <x v="1648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x v="4"/>
    <s v="pop"/>
    <x v="1648"/>
    <x v="6"/>
  </r>
  <r>
    <n v="1649"/>
    <x v="1649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x v="4"/>
    <s v="pop"/>
    <x v="1649"/>
    <x v="3"/>
  </r>
  <r>
    <n v="1650"/>
    <x v="1650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x v="4"/>
    <s v="pop"/>
    <x v="1650"/>
    <x v="4"/>
  </r>
  <r>
    <n v="1651"/>
    <x v="1651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x v="4"/>
    <s v="pop"/>
    <x v="1651"/>
    <x v="6"/>
  </r>
  <r>
    <n v="1652"/>
    <x v="1652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x v="4"/>
    <s v="pop"/>
    <x v="1652"/>
    <x v="4"/>
  </r>
  <r>
    <n v="1653"/>
    <x v="1653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x v="4"/>
    <s v="pop"/>
    <x v="1653"/>
    <x v="6"/>
  </r>
  <r>
    <n v="1654"/>
    <x v="1654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x v="4"/>
    <s v="pop"/>
    <x v="1654"/>
    <x v="5"/>
  </r>
  <r>
    <n v="1655"/>
    <x v="1655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x v="4"/>
    <s v="pop"/>
    <x v="1655"/>
    <x v="5"/>
  </r>
  <r>
    <n v="1656"/>
    <x v="1656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x v="4"/>
    <s v="pop"/>
    <x v="1656"/>
    <x v="5"/>
  </r>
  <r>
    <n v="1657"/>
    <x v="1657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x v="4"/>
    <s v="pop"/>
    <x v="1657"/>
    <x v="5"/>
  </r>
  <r>
    <n v="1658"/>
    <x v="1658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x v="4"/>
    <s v="pop"/>
    <x v="1658"/>
    <x v="5"/>
  </r>
  <r>
    <n v="1659"/>
    <x v="1659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x v="4"/>
    <s v="pop"/>
    <x v="1659"/>
    <x v="4"/>
  </r>
  <r>
    <n v="1660"/>
    <x v="1660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x v="4"/>
    <s v="pop"/>
    <x v="1660"/>
    <x v="2"/>
  </r>
  <r>
    <n v="1661"/>
    <x v="1661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x v="4"/>
    <s v="pop"/>
    <x v="1661"/>
    <x v="0"/>
  </r>
  <r>
    <n v="1662"/>
    <x v="1662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x v="4"/>
    <s v="pop"/>
    <x v="1662"/>
    <x v="6"/>
  </r>
  <r>
    <n v="1663"/>
    <x v="1663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x v="4"/>
    <s v="pop"/>
    <x v="1663"/>
    <x v="0"/>
  </r>
  <r>
    <n v="1664"/>
    <x v="1664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x v="4"/>
    <s v="pop"/>
    <x v="1664"/>
    <x v="5"/>
  </r>
  <r>
    <n v="1665"/>
    <x v="1665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x v="4"/>
    <s v="pop"/>
    <x v="1665"/>
    <x v="6"/>
  </r>
  <r>
    <n v="1666"/>
    <x v="1666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x v="4"/>
    <s v="pop"/>
    <x v="1666"/>
    <x v="4"/>
  </r>
  <r>
    <n v="1667"/>
    <x v="1667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x v="4"/>
    <s v="pop"/>
    <x v="1667"/>
    <x v="3"/>
  </r>
  <r>
    <n v="1668"/>
    <x v="1668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x v="4"/>
    <s v="pop"/>
    <x v="1668"/>
    <x v="6"/>
  </r>
  <r>
    <n v="1669"/>
    <x v="1669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x v="4"/>
    <s v="pop"/>
    <x v="1669"/>
    <x v="2"/>
  </r>
  <r>
    <n v="1670"/>
    <x v="1670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x v="4"/>
    <s v="pop"/>
    <x v="1670"/>
    <x v="7"/>
  </r>
  <r>
    <n v="1671"/>
    <x v="1671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x v="4"/>
    <s v="pop"/>
    <x v="1671"/>
    <x v="2"/>
  </r>
  <r>
    <n v="1672"/>
    <x v="1672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x v="4"/>
    <s v="pop"/>
    <x v="1672"/>
    <x v="5"/>
  </r>
  <r>
    <n v="1673"/>
    <x v="1673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x v="4"/>
    <s v="pop"/>
    <x v="1673"/>
    <x v="0"/>
  </r>
  <r>
    <n v="1674"/>
    <x v="1674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x v="4"/>
    <s v="pop"/>
    <x v="1674"/>
    <x v="2"/>
  </r>
  <r>
    <n v="1675"/>
    <x v="1675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x v="4"/>
    <s v="pop"/>
    <x v="1675"/>
    <x v="6"/>
  </r>
  <r>
    <n v="1676"/>
    <x v="1676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x v="4"/>
    <s v="pop"/>
    <x v="1676"/>
    <x v="5"/>
  </r>
  <r>
    <n v="1677"/>
    <x v="1677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x v="4"/>
    <s v="pop"/>
    <x v="1677"/>
    <x v="2"/>
  </r>
  <r>
    <n v="1678"/>
    <x v="1678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x v="4"/>
    <s v="pop"/>
    <x v="1678"/>
    <x v="3"/>
  </r>
  <r>
    <n v="1679"/>
    <x v="1679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x v="4"/>
    <s v="pop"/>
    <x v="1679"/>
    <x v="6"/>
  </r>
  <r>
    <n v="1680"/>
    <x v="1680"/>
    <s v="Working Musician dilemma #164: how the taxman put Kick the Record 2.0 on hold"/>
    <n v="1000"/>
    <n v="1175"/>
    <x v="0"/>
    <s v="US"/>
    <s v="USD"/>
    <n v="1405188667"/>
    <n v="1402596667"/>
    <b v="0"/>
    <n v="25"/>
    <b v="1"/>
    <x v="4"/>
    <s v="pop"/>
    <x v="1680"/>
    <x v="3"/>
  </r>
  <r>
    <n v="1681"/>
    <x v="1681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x v="4"/>
    <s v="faith"/>
    <x v="1681"/>
    <x v="1"/>
  </r>
  <r>
    <n v="1682"/>
    <x v="1682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x v="4"/>
    <s v="faith"/>
    <x v="1682"/>
    <x v="1"/>
  </r>
  <r>
    <n v="1683"/>
    <x v="1683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x v="4"/>
    <s v="faith"/>
    <x v="1683"/>
    <x v="1"/>
  </r>
  <r>
    <n v="1684"/>
    <x v="1684"/>
    <s v="New Music from Marty Mikles!  A new EP all about God's Goodness &amp; Mercy."/>
    <n v="8000"/>
    <n v="8730"/>
    <x v="3"/>
    <s v="US"/>
    <s v="USD"/>
    <n v="1489775641"/>
    <n v="1487360041"/>
    <b v="0"/>
    <n v="101"/>
    <b v="0"/>
    <x v="4"/>
    <s v="faith"/>
    <x v="1684"/>
    <x v="1"/>
  </r>
  <r>
    <n v="1685"/>
    <x v="1685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x v="4"/>
    <s v="faith"/>
    <x v="1685"/>
    <x v="1"/>
  </r>
  <r>
    <n v="1686"/>
    <x v="1686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x v="4"/>
    <s v="faith"/>
    <x v="1686"/>
    <x v="1"/>
  </r>
  <r>
    <n v="1687"/>
    <x v="1687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x v="4"/>
    <s v="faith"/>
    <x v="1687"/>
    <x v="1"/>
  </r>
  <r>
    <n v="1688"/>
    <x v="1688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x v="4"/>
    <s v="faith"/>
    <x v="1688"/>
    <x v="1"/>
  </r>
  <r>
    <n v="1689"/>
    <x v="1689"/>
    <s v="Praising the Living God in the second half of life."/>
    <n v="2400"/>
    <n v="2400"/>
    <x v="3"/>
    <s v="US"/>
    <s v="USD"/>
    <n v="1489700230"/>
    <n v="1487111830"/>
    <b v="0"/>
    <n v="14"/>
    <b v="0"/>
    <x v="4"/>
    <s v="faith"/>
    <x v="1689"/>
    <x v="1"/>
  </r>
  <r>
    <n v="1690"/>
    <x v="1690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x v="4"/>
    <s v="faith"/>
    <x v="1690"/>
    <x v="1"/>
  </r>
  <r>
    <n v="1691"/>
    <x v="1691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x v="4"/>
    <s v="faith"/>
    <x v="1691"/>
    <x v="1"/>
  </r>
  <r>
    <n v="1692"/>
    <x v="1692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x v="4"/>
    <s v="faith"/>
    <x v="1692"/>
    <x v="1"/>
  </r>
  <r>
    <n v="1693"/>
    <x v="1693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x v="4"/>
    <s v="faith"/>
    <x v="1693"/>
    <x v="1"/>
  </r>
  <r>
    <n v="1694"/>
    <x v="1694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x v="4"/>
    <s v="faith"/>
    <x v="1694"/>
    <x v="1"/>
  </r>
  <r>
    <n v="1695"/>
    <x v="1695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x v="4"/>
    <s v="faith"/>
    <x v="1695"/>
    <x v="1"/>
  </r>
  <r>
    <n v="1696"/>
    <x v="1696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x v="4"/>
    <s v="faith"/>
    <x v="1696"/>
    <x v="1"/>
  </r>
  <r>
    <n v="1697"/>
    <x v="1697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x v="4"/>
    <s v="faith"/>
    <x v="1697"/>
    <x v="1"/>
  </r>
  <r>
    <n v="1698"/>
    <x v="1698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x v="4"/>
    <s v="faith"/>
    <x v="1698"/>
    <x v="1"/>
  </r>
  <r>
    <n v="1699"/>
    <x v="1699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x v="4"/>
    <s v="faith"/>
    <x v="1699"/>
    <x v="1"/>
  </r>
  <r>
    <n v="1700"/>
    <x v="1700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x v="4"/>
    <s v="faith"/>
    <x v="1700"/>
    <x v="1"/>
  </r>
  <r>
    <n v="1701"/>
    <x v="1701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x v="4"/>
    <s v="faith"/>
    <x v="1701"/>
    <x v="3"/>
  </r>
  <r>
    <n v="1702"/>
    <x v="1702"/>
    <s v="I can do all things through christ jesus"/>
    <n v="16500"/>
    <n v="1"/>
    <x v="2"/>
    <s v="US"/>
    <s v="USD"/>
    <n v="1427745150"/>
    <n v="1425156750"/>
    <b v="0"/>
    <n v="1"/>
    <b v="0"/>
    <x v="4"/>
    <s v="faith"/>
    <x v="1702"/>
    <x v="0"/>
  </r>
  <r>
    <n v="1703"/>
    <x v="1703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x v="4"/>
    <s v="faith"/>
    <x v="1703"/>
    <x v="0"/>
  </r>
  <r>
    <n v="1704"/>
    <x v="1704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x v="4"/>
    <s v="faith"/>
    <x v="1704"/>
    <x v="0"/>
  </r>
  <r>
    <n v="1705"/>
    <x v="1705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x v="4"/>
    <s v="faith"/>
    <x v="1705"/>
    <x v="0"/>
  </r>
  <r>
    <n v="1706"/>
    <x v="1706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x v="4"/>
    <s v="faith"/>
    <x v="1706"/>
    <x v="0"/>
  </r>
  <r>
    <n v="1707"/>
    <x v="1707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x v="4"/>
    <s v="faith"/>
    <x v="1707"/>
    <x v="2"/>
  </r>
  <r>
    <n v="1708"/>
    <x v="1708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x v="4"/>
    <s v="faith"/>
    <x v="1708"/>
    <x v="2"/>
  </r>
  <r>
    <n v="1709"/>
    <x v="1709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x v="4"/>
    <s v="faith"/>
    <x v="1709"/>
    <x v="3"/>
  </r>
  <r>
    <n v="1710"/>
    <x v="1710"/>
    <s v="We want to create a gospel live album which has never been produced before."/>
    <n v="5000"/>
    <n v="34"/>
    <x v="2"/>
    <s v="DE"/>
    <s v="EUR"/>
    <n v="1453122000"/>
    <n v="1449151888"/>
    <b v="0"/>
    <n v="1"/>
    <b v="0"/>
    <x v="4"/>
    <s v="faith"/>
    <x v="1710"/>
    <x v="0"/>
  </r>
  <r>
    <n v="1711"/>
    <x v="1711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x v="4"/>
    <s v="faith"/>
    <x v="1711"/>
    <x v="3"/>
  </r>
  <r>
    <n v="1712"/>
    <x v="1712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x v="4"/>
    <s v="faith"/>
    <x v="1712"/>
    <x v="0"/>
  </r>
  <r>
    <n v="1713"/>
    <x v="1713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x v="4"/>
    <s v="faith"/>
    <x v="1713"/>
    <x v="3"/>
  </r>
  <r>
    <n v="1714"/>
    <x v="1714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x v="4"/>
    <s v="faith"/>
    <x v="1714"/>
    <x v="0"/>
  </r>
  <r>
    <n v="1715"/>
    <x v="1715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x v="4"/>
    <s v="faith"/>
    <x v="1715"/>
    <x v="0"/>
  </r>
  <r>
    <n v="1716"/>
    <x v="1716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x v="4"/>
    <s v="faith"/>
    <x v="1716"/>
    <x v="2"/>
  </r>
  <r>
    <n v="1717"/>
    <x v="1717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x v="4"/>
    <s v="faith"/>
    <x v="1717"/>
    <x v="2"/>
  </r>
  <r>
    <n v="1718"/>
    <x v="1718"/>
    <s v="A melody for the galaxy."/>
    <n v="35000"/>
    <n v="75"/>
    <x v="2"/>
    <s v="US"/>
    <s v="USD"/>
    <n v="1463201940"/>
    <n v="1459435149"/>
    <b v="0"/>
    <n v="2"/>
    <b v="0"/>
    <x v="4"/>
    <s v="faith"/>
    <x v="1718"/>
    <x v="2"/>
  </r>
  <r>
    <n v="1719"/>
    <x v="1719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x v="4"/>
    <s v="faith"/>
    <x v="1719"/>
    <x v="3"/>
  </r>
  <r>
    <n v="1720"/>
    <x v="1720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x v="4"/>
    <s v="faith"/>
    <x v="1720"/>
    <x v="3"/>
  </r>
  <r>
    <n v="1721"/>
    <x v="1721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x v="4"/>
    <s v="faith"/>
    <x v="1721"/>
    <x v="0"/>
  </r>
  <r>
    <n v="1722"/>
    <x v="1722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x v="4"/>
    <s v="faith"/>
    <x v="1722"/>
    <x v="2"/>
  </r>
  <r>
    <n v="1723"/>
    <x v="1723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x v="4"/>
    <s v="faith"/>
    <x v="1723"/>
    <x v="0"/>
  </r>
  <r>
    <n v="1724"/>
    <x v="1724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x v="4"/>
    <s v="faith"/>
    <x v="1724"/>
    <x v="3"/>
  </r>
  <r>
    <n v="1725"/>
    <x v="1725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x v="4"/>
    <s v="faith"/>
    <x v="1725"/>
    <x v="3"/>
  </r>
  <r>
    <n v="1726"/>
    <x v="1726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x v="4"/>
    <s v="faith"/>
    <x v="1726"/>
    <x v="3"/>
  </r>
  <r>
    <n v="1727"/>
    <x v="1727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x v="4"/>
    <s v="faith"/>
    <x v="1727"/>
    <x v="0"/>
  </r>
  <r>
    <n v="1728"/>
    <x v="1728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x v="4"/>
    <s v="faith"/>
    <x v="1728"/>
    <x v="0"/>
  </r>
  <r>
    <n v="1729"/>
    <x v="1729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x v="4"/>
    <s v="faith"/>
    <x v="1729"/>
    <x v="2"/>
  </r>
  <r>
    <n v="1730"/>
    <x v="1730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x v="4"/>
    <s v="faith"/>
    <x v="1730"/>
    <x v="0"/>
  </r>
  <r>
    <n v="1731"/>
    <x v="1731"/>
    <s v="We are a Christin Worship band looking to midwest tour. God Bless!"/>
    <n v="1000"/>
    <n v="0"/>
    <x v="2"/>
    <s v="US"/>
    <s v="USD"/>
    <n v="1434034800"/>
    <n v="1432849552"/>
    <b v="0"/>
    <n v="0"/>
    <b v="0"/>
    <x v="4"/>
    <s v="faith"/>
    <x v="1731"/>
    <x v="0"/>
  </r>
  <r>
    <n v="1732"/>
    <x v="1732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x v="4"/>
    <s v="faith"/>
    <x v="1732"/>
    <x v="0"/>
  </r>
  <r>
    <n v="1733"/>
    <x v="1733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x v="4"/>
    <s v="faith"/>
    <x v="1733"/>
    <x v="2"/>
  </r>
  <r>
    <n v="1734"/>
    <x v="1734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x v="4"/>
    <s v="faith"/>
    <x v="1734"/>
    <x v="0"/>
  </r>
  <r>
    <n v="1735"/>
    <x v="1735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x v="4"/>
    <s v="faith"/>
    <x v="1735"/>
    <x v="2"/>
  </r>
  <r>
    <n v="1736"/>
    <x v="1736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x v="4"/>
    <s v="faith"/>
    <x v="1736"/>
    <x v="0"/>
  </r>
  <r>
    <n v="1737"/>
    <x v="1737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x v="4"/>
    <s v="faith"/>
    <x v="1737"/>
    <x v="0"/>
  </r>
  <r>
    <n v="1738"/>
    <x v="1738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x v="4"/>
    <s v="faith"/>
    <x v="1738"/>
    <x v="3"/>
  </r>
  <r>
    <n v="1739"/>
    <x v="1739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x v="4"/>
    <s v="faith"/>
    <x v="1739"/>
    <x v="2"/>
  </r>
  <r>
    <n v="1740"/>
    <x v="1740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x v="4"/>
    <s v="faith"/>
    <x v="1740"/>
    <x v="0"/>
  </r>
  <r>
    <n v="1741"/>
    <x v="1741"/>
    <s v="A photo journal documenting my experiences and travels across New Zealand"/>
    <n v="1200"/>
    <n v="1330"/>
    <x v="0"/>
    <s v="GB"/>
    <s v="GBP"/>
    <n v="1433948671"/>
    <n v="1430060671"/>
    <b v="0"/>
    <n v="52"/>
    <b v="1"/>
    <x v="8"/>
    <s v="photobooks"/>
    <x v="1741"/>
    <x v="0"/>
  </r>
  <r>
    <n v="1742"/>
    <x v="1742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x v="8"/>
    <s v="photobooks"/>
    <x v="1742"/>
    <x v="2"/>
  </r>
  <r>
    <n v="1743"/>
    <x v="1743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x v="8"/>
    <s v="photobooks"/>
    <x v="1743"/>
    <x v="2"/>
  </r>
  <r>
    <n v="1744"/>
    <x v="1744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x v="8"/>
    <s v="photobooks"/>
    <x v="1744"/>
    <x v="0"/>
  </r>
  <r>
    <n v="1745"/>
    <x v="1745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x v="8"/>
    <s v="photobooks"/>
    <x v="1745"/>
    <x v="2"/>
  </r>
  <r>
    <n v="1746"/>
    <x v="1746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x v="8"/>
    <s v="photobooks"/>
    <x v="1746"/>
    <x v="2"/>
  </r>
  <r>
    <n v="1747"/>
    <x v="1747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x v="8"/>
    <s v="photobooks"/>
    <x v="1747"/>
    <x v="0"/>
  </r>
  <r>
    <n v="1748"/>
    <x v="1748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x v="8"/>
    <s v="photobooks"/>
    <x v="1748"/>
    <x v="0"/>
  </r>
  <r>
    <n v="1749"/>
    <x v="1749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x v="8"/>
    <s v="photobooks"/>
    <x v="1749"/>
    <x v="1"/>
  </r>
  <r>
    <n v="1750"/>
    <x v="1750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x v="8"/>
    <s v="photobooks"/>
    <x v="1750"/>
    <x v="2"/>
  </r>
  <r>
    <n v="1751"/>
    <x v="1751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x v="8"/>
    <s v="photobooks"/>
    <x v="1751"/>
    <x v="0"/>
  </r>
  <r>
    <n v="1752"/>
    <x v="1752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x v="8"/>
    <s v="photobooks"/>
    <x v="1752"/>
    <x v="2"/>
  </r>
  <r>
    <n v="1753"/>
    <x v="1753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x v="8"/>
    <s v="photobooks"/>
    <x v="1753"/>
    <x v="2"/>
  </r>
  <r>
    <n v="1754"/>
    <x v="1754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x v="8"/>
    <s v="photobooks"/>
    <x v="1754"/>
    <x v="0"/>
  </r>
  <r>
    <n v="1755"/>
    <x v="1755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x v="8"/>
    <s v="photobooks"/>
    <x v="1755"/>
    <x v="0"/>
  </r>
  <r>
    <n v="1756"/>
    <x v="1756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x v="8"/>
    <s v="photobooks"/>
    <x v="1756"/>
    <x v="2"/>
  </r>
  <r>
    <n v="1757"/>
    <x v="1757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x v="8"/>
    <s v="photobooks"/>
    <x v="1757"/>
    <x v="2"/>
  </r>
  <r>
    <n v="1758"/>
    <x v="1758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x v="8"/>
    <s v="photobooks"/>
    <x v="1758"/>
    <x v="2"/>
  </r>
  <r>
    <n v="1759"/>
    <x v="1759"/>
    <s v="Death Valley will be the first photo book of Andi State"/>
    <n v="5000"/>
    <n v="5330"/>
    <x v="0"/>
    <s v="US"/>
    <s v="USD"/>
    <n v="1427309629"/>
    <n v="1425585229"/>
    <b v="0"/>
    <n v="49"/>
    <b v="1"/>
    <x v="8"/>
    <s v="photobooks"/>
    <x v="1759"/>
    <x v="0"/>
  </r>
  <r>
    <n v="1760"/>
    <x v="1760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x v="8"/>
    <s v="photobooks"/>
    <x v="1760"/>
    <x v="2"/>
  </r>
  <r>
    <n v="1761"/>
    <x v="1761"/>
    <s v="A hardcover photobook telling the naked truth of a young photographers journey."/>
    <n v="100"/>
    <n v="155"/>
    <x v="0"/>
    <s v="GB"/>
    <s v="GBP"/>
    <n v="1442065060"/>
    <n v="1437745060"/>
    <b v="0"/>
    <n v="3"/>
    <b v="1"/>
    <x v="8"/>
    <s v="photobooks"/>
    <x v="1761"/>
    <x v="0"/>
  </r>
  <r>
    <n v="1762"/>
    <x v="1762"/>
    <s v="Project rewards $25 gets you 190+ digital images"/>
    <n v="100"/>
    <n v="885"/>
    <x v="0"/>
    <s v="US"/>
    <s v="USD"/>
    <n v="1457739245"/>
    <n v="1455147245"/>
    <b v="0"/>
    <n v="25"/>
    <b v="1"/>
    <x v="8"/>
    <s v="photobooks"/>
    <x v="1762"/>
    <x v="2"/>
  </r>
  <r>
    <n v="1763"/>
    <x v="1763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x v="8"/>
    <s v="photobooks"/>
    <x v="1763"/>
    <x v="2"/>
  </r>
  <r>
    <n v="1764"/>
    <x v="1764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x v="8"/>
    <s v="photobooks"/>
    <x v="1764"/>
    <x v="3"/>
  </r>
  <r>
    <n v="1765"/>
    <x v="1765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x v="8"/>
    <s v="photobooks"/>
    <x v="1765"/>
    <x v="3"/>
  </r>
  <r>
    <n v="1766"/>
    <x v="1766"/>
    <s v="I want to create a beautiful book which documents the Melbourne music scene."/>
    <n v="1500"/>
    <n v="0"/>
    <x v="2"/>
    <s v="AU"/>
    <s v="AUD"/>
    <n v="1408999088"/>
    <n v="1407184688"/>
    <b v="1"/>
    <n v="0"/>
    <b v="0"/>
    <x v="8"/>
    <s v="photobooks"/>
    <x v="1766"/>
    <x v="3"/>
  </r>
  <r>
    <n v="1767"/>
    <x v="1767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x v="8"/>
    <s v="photobooks"/>
    <x v="1767"/>
    <x v="3"/>
  </r>
  <r>
    <n v="1768"/>
    <x v="1768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x v="8"/>
    <s v="photobooks"/>
    <x v="1768"/>
    <x v="3"/>
  </r>
  <r>
    <n v="1769"/>
    <x v="1769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x v="8"/>
    <s v="photobooks"/>
    <x v="1769"/>
    <x v="3"/>
  </r>
  <r>
    <n v="1770"/>
    <x v="1770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x v="8"/>
    <s v="photobooks"/>
    <x v="1770"/>
    <x v="3"/>
  </r>
  <r>
    <n v="1771"/>
    <x v="1771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x v="8"/>
    <s v="photobooks"/>
    <x v="1771"/>
    <x v="3"/>
  </r>
  <r>
    <n v="1772"/>
    <x v="1772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x v="8"/>
    <s v="photobooks"/>
    <x v="1772"/>
    <x v="3"/>
  </r>
  <r>
    <n v="1773"/>
    <x v="1773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x v="8"/>
    <s v="photobooks"/>
    <x v="1773"/>
    <x v="3"/>
  </r>
  <r>
    <n v="1774"/>
    <x v="1774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x v="8"/>
    <s v="photobooks"/>
    <x v="1774"/>
    <x v="3"/>
  </r>
  <r>
    <n v="1775"/>
    <x v="1775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x v="8"/>
    <s v="photobooks"/>
    <x v="1775"/>
    <x v="3"/>
  </r>
  <r>
    <n v="1776"/>
    <x v="1776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x v="8"/>
    <s v="photobooks"/>
    <x v="1776"/>
    <x v="3"/>
  </r>
  <r>
    <n v="1777"/>
    <x v="1777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x v="8"/>
    <s v="photobooks"/>
    <x v="1777"/>
    <x v="0"/>
  </r>
  <r>
    <n v="1778"/>
    <x v="1778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x v="8"/>
    <s v="photobooks"/>
    <x v="1778"/>
    <x v="0"/>
  </r>
  <r>
    <n v="1779"/>
    <x v="1779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x v="8"/>
    <s v="photobooks"/>
    <x v="1779"/>
    <x v="2"/>
  </r>
  <r>
    <n v="1780"/>
    <x v="1780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x v="8"/>
    <s v="photobooks"/>
    <x v="1780"/>
    <x v="2"/>
  </r>
  <r>
    <n v="1781"/>
    <x v="1781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x v="8"/>
    <s v="photobooks"/>
    <x v="1781"/>
    <x v="2"/>
  </r>
  <r>
    <n v="1782"/>
    <x v="1782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x v="8"/>
    <s v="photobooks"/>
    <x v="1782"/>
    <x v="2"/>
  </r>
  <r>
    <n v="1783"/>
    <x v="1783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x v="8"/>
    <s v="photobooks"/>
    <x v="1783"/>
    <x v="0"/>
  </r>
  <r>
    <n v="1784"/>
    <x v="1784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x v="8"/>
    <s v="photobooks"/>
    <x v="1784"/>
    <x v="3"/>
  </r>
  <r>
    <n v="1785"/>
    <x v="1785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x v="8"/>
    <s v="photobooks"/>
    <x v="1785"/>
    <x v="3"/>
  </r>
  <r>
    <n v="1786"/>
    <x v="178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x v="8"/>
    <s v="photobooks"/>
    <x v="1786"/>
    <x v="3"/>
  </r>
  <r>
    <n v="1787"/>
    <x v="1787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x v="8"/>
    <s v="photobooks"/>
    <x v="1787"/>
    <x v="0"/>
  </r>
  <r>
    <n v="1788"/>
    <x v="1788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x v="8"/>
    <s v="photobooks"/>
    <x v="1788"/>
    <x v="3"/>
  </r>
  <r>
    <n v="1789"/>
    <x v="1789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x v="8"/>
    <s v="photobooks"/>
    <x v="1789"/>
    <x v="3"/>
  </r>
  <r>
    <n v="1790"/>
    <x v="1790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x v="8"/>
    <s v="photobooks"/>
    <x v="1790"/>
    <x v="0"/>
  </r>
  <r>
    <n v="1791"/>
    <x v="1791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x v="8"/>
    <s v="photobooks"/>
    <x v="1791"/>
    <x v="3"/>
  </r>
  <r>
    <n v="1792"/>
    <x v="1792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x v="8"/>
    <s v="photobooks"/>
    <x v="1792"/>
    <x v="0"/>
  </r>
  <r>
    <n v="1793"/>
    <x v="1793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x v="8"/>
    <s v="photobooks"/>
    <x v="1793"/>
    <x v="3"/>
  </r>
  <r>
    <n v="1794"/>
    <x v="1794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x v="8"/>
    <s v="photobooks"/>
    <x v="1794"/>
    <x v="0"/>
  </r>
  <r>
    <n v="1795"/>
    <x v="1795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x v="8"/>
    <s v="photobooks"/>
    <x v="1795"/>
    <x v="2"/>
  </r>
  <r>
    <n v="1796"/>
    <x v="1796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x v="8"/>
    <s v="photobooks"/>
    <x v="1796"/>
    <x v="2"/>
  </r>
  <r>
    <n v="1797"/>
    <x v="1797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x v="8"/>
    <s v="photobooks"/>
    <x v="1797"/>
    <x v="2"/>
  </r>
  <r>
    <n v="1798"/>
    <x v="1798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x v="8"/>
    <s v="photobooks"/>
    <x v="1798"/>
    <x v="0"/>
  </r>
  <r>
    <n v="1799"/>
    <x v="1799"/>
    <s v="The UnDiscovered Image, a monthly publication dedicated to photographers."/>
    <n v="4000"/>
    <n v="69.83"/>
    <x v="2"/>
    <s v="GB"/>
    <s v="GBP"/>
    <n v="1415740408"/>
    <n v="1414008808"/>
    <b v="1"/>
    <n v="6"/>
    <b v="0"/>
    <x v="8"/>
    <s v="photobooks"/>
    <x v="1799"/>
    <x v="3"/>
  </r>
  <r>
    <n v="1800"/>
    <x v="1800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x v="8"/>
    <s v="photobooks"/>
    <x v="1800"/>
    <x v="2"/>
  </r>
  <r>
    <n v="1801"/>
    <x v="1801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x v="8"/>
    <s v="photobooks"/>
    <x v="1801"/>
    <x v="0"/>
  </r>
  <r>
    <n v="1802"/>
    <x v="1802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x v="8"/>
    <s v="photobooks"/>
    <x v="1802"/>
    <x v="0"/>
  </r>
  <r>
    <n v="1803"/>
    <x v="1803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x v="8"/>
    <s v="photobooks"/>
    <x v="1803"/>
    <x v="0"/>
  </r>
  <r>
    <n v="1804"/>
    <x v="1804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x v="8"/>
    <s v="photobooks"/>
    <x v="1804"/>
    <x v="0"/>
  </r>
  <r>
    <n v="1805"/>
    <x v="1805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x v="8"/>
    <s v="photobooks"/>
    <x v="1805"/>
    <x v="0"/>
  </r>
  <r>
    <n v="1806"/>
    <x v="1806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x v="8"/>
    <s v="photobooks"/>
    <x v="1806"/>
    <x v="3"/>
  </r>
  <r>
    <n v="1807"/>
    <x v="1807"/>
    <s v="I want to explore alternative cultures and lifestyles in America."/>
    <n v="5000"/>
    <n v="553"/>
    <x v="2"/>
    <s v="US"/>
    <s v="USD"/>
    <n v="1411868313"/>
    <n v="1409276313"/>
    <b v="1"/>
    <n v="8"/>
    <b v="0"/>
    <x v="8"/>
    <s v="photobooks"/>
    <x v="1807"/>
    <x v="3"/>
  </r>
  <r>
    <n v="1808"/>
    <x v="1808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x v="8"/>
    <s v="photobooks"/>
    <x v="1808"/>
    <x v="1"/>
  </r>
  <r>
    <n v="1809"/>
    <x v="1809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x v="8"/>
    <s v="photobooks"/>
    <x v="1809"/>
    <x v="0"/>
  </r>
  <r>
    <n v="1810"/>
    <x v="1810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x v="8"/>
    <s v="photobooks"/>
    <x v="1810"/>
    <x v="3"/>
  </r>
  <r>
    <n v="1811"/>
    <x v="1811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x v="8"/>
    <s v="photobooks"/>
    <x v="1811"/>
    <x v="3"/>
  </r>
  <r>
    <n v="1812"/>
    <x v="1812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x v="8"/>
    <s v="photobooks"/>
    <x v="1812"/>
    <x v="2"/>
  </r>
  <r>
    <n v="1813"/>
    <x v="1813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x v="8"/>
    <s v="photobooks"/>
    <x v="1813"/>
    <x v="3"/>
  </r>
  <r>
    <n v="1814"/>
    <x v="1814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x v="8"/>
    <s v="photobooks"/>
    <x v="1814"/>
    <x v="0"/>
  </r>
  <r>
    <n v="1815"/>
    <x v="1815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x v="8"/>
    <s v="photobooks"/>
    <x v="1815"/>
    <x v="0"/>
  </r>
  <r>
    <n v="1816"/>
    <x v="1816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x v="8"/>
    <s v="photobooks"/>
    <x v="1816"/>
    <x v="2"/>
  </r>
  <r>
    <n v="1817"/>
    <x v="1817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x v="8"/>
    <s v="photobooks"/>
    <x v="1817"/>
    <x v="2"/>
  </r>
  <r>
    <n v="1818"/>
    <x v="1818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x v="8"/>
    <s v="photobooks"/>
    <x v="1818"/>
    <x v="0"/>
  </r>
  <r>
    <n v="1819"/>
    <x v="1819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x v="8"/>
    <s v="photobooks"/>
    <x v="1819"/>
    <x v="3"/>
  </r>
  <r>
    <n v="1820"/>
    <x v="1820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x v="8"/>
    <s v="photobooks"/>
    <x v="1820"/>
    <x v="0"/>
  </r>
  <r>
    <n v="1821"/>
    <x v="1821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x v="4"/>
    <s v="rock"/>
    <x v="1821"/>
    <x v="5"/>
  </r>
  <r>
    <n v="1822"/>
    <x v="1822"/>
    <s v="Wood Butcher needs your help to make this happen. Buy a CD, support local music!"/>
    <n v="300"/>
    <n v="300"/>
    <x v="0"/>
    <s v="CA"/>
    <s v="CAD"/>
    <n v="1391194860"/>
    <n v="1388084862"/>
    <b v="0"/>
    <n v="11"/>
    <b v="1"/>
    <x v="4"/>
    <s v="rock"/>
    <x v="1822"/>
    <x v="4"/>
  </r>
  <r>
    <n v="1823"/>
    <x v="1823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x v="4"/>
    <s v="rock"/>
    <x v="1823"/>
    <x v="5"/>
  </r>
  <r>
    <n v="1824"/>
    <x v="1824"/>
    <s v="cd fund raiser"/>
    <n v="3000"/>
    <n v="3002"/>
    <x v="0"/>
    <s v="US"/>
    <s v="USD"/>
    <n v="1389146880"/>
    <n v="1387403967"/>
    <b v="0"/>
    <n v="40"/>
    <b v="1"/>
    <x v="4"/>
    <s v="rock"/>
    <x v="1824"/>
    <x v="4"/>
  </r>
  <r>
    <n v="1825"/>
    <x v="1825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x v="4"/>
    <s v="rock"/>
    <x v="1825"/>
    <x v="4"/>
  </r>
  <r>
    <n v="1826"/>
    <x v="1826"/>
    <s v="Hear your favorite Bear Ghost in eargasmic quality!"/>
    <n v="2000"/>
    <n v="2020"/>
    <x v="0"/>
    <s v="US"/>
    <s v="USD"/>
    <n v="1392675017"/>
    <n v="1390083017"/>
    <b v="0"/>
    <n v="38"/>
    <b v="1"/>
    <x v="4"/>
    <s v="rock"/>
    <x v="1826"/>
    <x v="3"/>
  </r>
  <r>
    <n v="1827"/>
    <x v="1827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x v="4"/>
    <s v="rock"/>
    <x v="1827"/>
    <x v="6"/>
  </r>
  <r>
    <n v="1828"/>
    <x v="1828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x v="4"/>
    <s v="rock"/>
    <x v="1828"/>
    <x v="3"/>
  </r>
  <r>
    <n v="1829"/>
    <x v="1829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x v="4"/>
    <s v="rock"/>
    <x v="1829"/>
    <x v="7"/>
  </r>
  <r>
    <n v="1830"/>
    <x v="1830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x v="4"/>
    <s v="rock"/>
    <x v="1830"/>
    <x v="3"/>
  </r>
  <r>
    <n v="1831"/>
    <x v="1831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x v="4"/>
    <s v="rock"/>
    <x v="1831"/>
    <x v="5"/>
  </r>
  <r>
    <n v="1832"/>
    <x v="1832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x v="4"/>
    <s v="rock"/>
    <x v="1832"/>
    <x v="6"/>
  </r>
  <r>
    <n v="1833"/>
    <x v="1833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x v="4"/>
    <s v="rock"/>
    <x v="1833"/>
    <x v="4"/>
  </r>
  <r>
    <n v="1834"/>
    <x v="1834"/>
    <s v="Help us fund our first tour and promote our new EP!"/>
    <n v="10000"/>
    <n v="11805"/>
    <x v="0"/>
    <s v="US"/>
    <s v="USD"/>
    <n v="1422140895"/>
    <n v="1418684895"/>
    <b v="0"/>
    <n v="90"/>
    <b v="1"/>
    <x v="4"/>
    <s v="rock"/>
    <x v="1834"/>
    <x v="3"/>
  </r>
  <r>
    <n v="1835"/>
    <x v="1835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x v="4"/>
    <s v="rock"/>
    <x v="1835"/>
    <x v="2"/>
  </r>
  <r>
    <n v="1836"/>
    <x v="1836"/>
    <s v="Help fund our 2013 Sound &amp; Lighting Touring rig!"/>
    <n v="5000"/>
    <n v="10017"/>
    <x v="0"/>
    <s v="US"/>
    <s v="USD"/>
    <n v="1361129129"/>
    <n v="1359660329"/>
    <b v="0"/>
    <n v="55"/>
    <b v="1"/>
    <x v="4"/>
    <s v="rock"/>
    <x v="1836"/>
    <x v="4"/>
  </r>
  <r>
    <n v="1837"/>
    <x v="1837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x v="4"/>
    <s v="rock"/>
    <x v="1837"/>
    <x v="5"/>
  </r>
  <r>
    <n v="1838"/>
    <x v="1838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x v="4"/>
    <s v="rock"/>
    <x v="1838"/>
    <x v="6"/>
  </r>
  <r>
    <n v="1839"/>
    <x v="1839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x v="4"/>
    <s v="rock"/>
    <x v="1839"/>
    <x v="2"/>
  </r>
  <r>
    <n v="1840"/>
    <x v="1840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x v="4"/>
    <s v="rock"/>
    <x v="1840"/>
    <x v="4"/>
  </r>
  <r>
    <n v="1841"/>
    <x v="1841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x v="4"/>
    <s v="rock"/>
    <x v="1841"/>
    <x v="3"/>
  </r>
  <r>
    <n v="1842"/>
    <x v="1842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x v="4"/>
    <s v="rock"/>
    <x v="1842"/>
    <x v="0"/>
  </r>
  <r>
    <n v="1843"/>
    <x v="1843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x v="4"/>
    <s v="rock"/>
    <x v="1843"/>
    <x v="6"/>
  </r>
  <r>
    <n v="1844"/>
    <x v="1844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x v="4"/>
    <s v="rock"/>
    <x v="1844"/>
    <x v="6"/>
  </r>
  <r>
    <n v="1845"/>
    <x v="1845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x v="4"/>
    <s v="rock"/>
    <x v="1845"/>
    <x v="2"/>
  </r>
  <r>
    <n v="1846"/>
    <x v="1846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x v="4"/>
    <s v="rock"/>
    <x v="1846"/>
    <x v="5"/>
  </r>
  <r>
    <n v="1847"/>
    <x v="1847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x v="4"/>
    <s v="rock"/>
    <x v="1847"/>
    <x v="0"/>
  </r>
  <r>
    <n v="1848"/>
    <x v="1848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x v="4"/>
    <s v="rock"/>
    <x v="1848"/>
    <x v="6"/>
  </r>
  <r>
    <n v="1849"/>
    <x v="1849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x v="4"/>
    <s v="rock"/>
    <x v="1849"/>
    <x v="5"/>
  </r>
  <r>
    <n v="1850"/>
    <x v="1850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x v="4"/>
    <s v="rock"/>
    <x v="1850"/>
    <x v="3"/>
  </r>
  <r>
    <n v="1851"/>
    <x v="1851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x v="4"/>
    <s v="rock"/>
    <x v="1851"/>
    <x v="3"/>
  </r>
  <r>
    <n v="1852"/>
    <x v="1852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x v="4"/>
    <s v="rock"/>
    <x v="1852"/>
    <x v="0"/>
  </r>
  <r>
    <n v="1853"/>
    <x v="1853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x v="4"/>
    <s v="rock"/>
    <x v="1853"/>
    <x v="5"/>
  </r>
  <r>
    <n v="1854"/>
    <x v="1854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x v="4"/>
    <s v="rock"/>
    <x v="1854"/>
    <x v="4"/>
  </r>
  <r>
    <n v="1855"/>
    <x v="1855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x v="4"/>
    <s v="rock"/>
    <x v="1855"/>
    <x v="4"/>
  </r>
  <r>
    <n v="1856"/>
    <x v="1856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x v="4"/>
    <s v="rock"/>
    <x v="1856"/>
    <x v="3"/>
  </r>
  <r>
    <n v="1857"/>
    <x v="1857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x v="4"/>
    <s v="rock"/>
    <x v="1857"/>
    <x v="3"/>
  </r>
  <r>
    <n v="1858"/>
    <x v="1858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x v="4"/>
    <s v="rock"/>
    <x v="1858"/>
    <x v="6"/>
  </r>
  <r>
    <n v="1859"/>
    <x v="1859"/>
    <s v="Queen Kwong is going ON TOUR to London and Paris!"/>
    <n v="3000"/>
    <n v="3955"/>
    <x v="0"/>
    <s v="US"/>
    <s v="USD"/>
    <n v="1316716129"/>
    <n v="1314124129"/>
    <b v="0"/>
    <n v="56"/>
    <b v="1"/>
    <x v="4"/>
    <s v="rock"/>
    <x v="1859"/>
    <x v="6"/>
  </r>
  <r>
    <n v="1860"/>
    <x v="1860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x v="4"/>
    <s v="rock"/>
    <x v="1860"/>
    <x v="3"/>
  </r>
  <r>
    <n v="1861"/>
    <x v="1861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x v="6"/>
    <s v="mobile games"/>
    <x v="1861"/>
    <x v="3"/>
  </r>
  <r>
    <n v="1862"/>
    <x v="1862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x v="6"/>
    <s v="mobile games"/>
    <x v="1862"/>
    <x v="1"/>
  </r>
  <r>
    <n v="1863"/>
    <x v="186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x v="6"/>
    <s v="mobile games"/>
    <x v="1863"/>
    <x v="3"/>
  </r>
  <r>
    <n v="1864"/>
    <x v="1864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x v="6"/>
    <s v="mobile games"/>
    <x v="1864"/>
    <x v="3"/>
  </r>
  <r>
    <n v="1865"/>
    <x v="1865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x v="6"/>
    <s v="mobile games"/>
    <x v="1865"/>
    <x v="2"/>
  </r>
  <r>
    <n v="1866"/>
    <x v="1866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x v="6"/>
    <s v="mobile games"/>
    <x v="1866"/>
    <x v="1"/>
  </r>
  <r>
    <n v="1867"/>
    <x v="1867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x v="6"/>
    <s v="mobile games"/>
    <x v="1867"/>
    <x v="2"/>
  </r>
  <r>
    <n v="1868"/>
    <x v="1868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x v="6"/>
    <s v="mobile games"/>
    <x v="1868"/>
    <x v="0"/>
  </r>
  <r>
    <n v="1869"/>
    <x v="1869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x v="6"/>
    <s v="mobile games"/>
    <x v="1869"/>
    <x v="2"/>
  </r>
  <r>
    <n v="1870"/>
    <x v="1870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x v="6"/>
    <s v="mobile games"/>
    <x v="1870"/>
    <x v="2"/>
  </r>
  <r>
    <n v="1871"/>
    <x v="1871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x v="6"/>
    <s v="mobile games"/>
    <x v="1871"/>
    <x v="3"/>
  </r>
  <r>
    <n v="1872"/>
    <x v="1872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x v="6"/>
    <s v="mobile games"/>
    <x v="1872"/>
    <x v="0"/>
  </r>
  <r>
    <n v="1873"/>
    <x v="1873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x v="6"/>
    <s v="mobile games"/>
    <x v="1873"/>
    <x v="0"/>
  </r>
  <r>
    <n v="1874"/>
    <x v="1874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x v="6"/>
    <s v="mobile games"/>
    <x v="1874"/>
    <x v="2"/>
  </r>
  <r>
    <n v="1875"/>
    <x v="1875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x v="6"/>
    <s v="mobile games"/>
    <x v="1875"/>
    <x v="2"/>
  </r>
  <r>
    <n v="1876"/>
    <x v="1876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x v="6"/>
    <s v="mobile games"/>
    <x v="1876"/>
    <x v="3"/>
  </r>
  <r>
    <n v="1877"/>
    <x v="1877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x v="6"/>
    <s v="mobile games"/>
    <x v="1877"/>
    <x v="0"/>
  </r>
  <r>
    <n v="1878"/>
    <x v="1878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x v="6"/>
    <s v="mobile games"/>
    <x v="1878"/>
    <x v="3"/>
  </r>
  <r>
    <n v="1879"/>
    <x v="1879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x v="6"/>
    <s v="mobile games"/>
    <x v="1879"/>
    <x v="2"/>
  </r>
  <r>
    <n v="1880"/>
    <x v="1880"/>
    <s v="Sim Betting Football is the only football (soccer) betting simulation  game."/>
    <n v="5000"/>
    <n v="1004"/>
    <x v="2"/>
    <s v="GB"/>
    <s v="GBP"/>
    <n v="1459341380"/>
    <n v="1456839380"/>
    <b v="0"/>
    <n v="24"/>
    <b v="0"/>
    <x v="6"/>
    <s v="mobile games"/>
    <x v="1880"/>
    <x v="2"/>
  </r>
  <r>
    <n v="1881"/>
    <x v="1881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x v="4"/>
    <s v="indie rock"/>
    <x v="1881"/>
    <x v="0"/>
  </r>
  <r>
    <n v="1882"/>
    <x v="1882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x v="4"/>
    <s v="indie rock"/>
    <x v="1882"/>
    <x v="5"/>
  </r>
  <r>
    <n v="1883"/>
    <x v="1883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x v="4"/>
    <s v="indie rock"/>
    <x v="1883"/>
    <x v="5"/>
  </r>
  <r>
    <n v="1884"/>
    <x v="1884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x v="4"/>
    <s v="indie rock"/>
    <x v="1884"/>
    <x v="5"/>
  </r>
  <r>
    <n v="1885"/>
    <x v="1885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x v="4"/>
    <s v="indie rock"/>
    <x v="1885"/>
    <x v="5"/>
  </r>
  <r>
    <n v="1886"/>
    <x v="1886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x v="4"/>
    <s v="indie rock"/>
    <x v="1886"/>
    <x v="3"/>
  </r>
  <r>
    <n v="1887"/>
    <x v="1887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x v="4"/>
    <s v="indie rock"/>
    <x v="1887"/>
    <x v="0"/>
  </r>
  <r>
    <n v="1888"/>
    <x v="1888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x v="4"/>
    <s v="indie rock"/>
    <x v="1888"/>
    <x v="7"/>
  </r>
  <r>
    <n v="1889"/>
    <x v="1889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x v="4"/>
    <s v="indie rock"/>
    <x v="1889"/>
    <x v="4"/>
  </r>
  <r>
    <n v="1890"/>
    <x v="1890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x v="4"/>
    <s v="indie rock"/>
    <x v="1890"/>
    <x v="5"/>
  </r>
  <r>
    <n v="1891"/>
    <x v="1891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x v="4"/>
    <s v="indie rock"/>
    <x v="1891"/>
    <x v="7"/>
  </r>
  <r>
    <n v="1892"/>
    <x v="1892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x v="4"/>
    <s v="indie rock"/>
    <x v="1892"/>
    <x v="6"/>
  </r>
  <r>
    <n v="1893"/>
    <x v="1893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x v="4"/>
    <s v="indie rock"/>
    <x v="1893"/>
    <x v="6"/>
  </r>
  <r>
    <n v="1894"/>
    <x v="1894"/>
    <s v="Im trying to raise $1000 for a 3 song EP in a studio!"/>
    <n v="1000"/>
    <n v="1145"/>
    <x v="0"/>
    <s v="US"/>
    <s v="USD"/>
    <n v="1329082983"/>
    <n v="1326404583"/>
    <b v="0"/>
    <n v="20"/>
    <b v="1"/>
    <x v="4"/>
    <s v="indie rock"/>
    <x v="1894"/>
    <x v="5"/>
  </r>
  <r>
    <n v="1895"/>
    <x v="1895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x v="4"/>
    <s v="indie rock"/>
    <x v="1895"/>
    <x v="0"/>
  </r>
  <r>
    <n v="1896"/>
    <x v="1896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x v="4"/>
    <s v="indie rock"/>
    <x v="1896"/>
    <x v="5"/>
  </r>
  <r>
    <n v="1897"/>
    <x v="1897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x v="4"/>
    <s v="indie rock"/>
    <x v="1897"/>
    <x v="3"/>
  </r>
  <r>
    <n v="1898"/>
    <x v="1898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x v="4"/>
    <s v="indie rock"/>
    <x v="1898"/>
    <x v="0"/>
  </r>
  <r>
    <n v="1899"/>
    <x v="1899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x v="4"/>
    <s v="indie rock"/>
    <x v="1899"/>
    <x v="0"/>
  </r>
  <r>
    <n v="1900"/>
    <x v="1900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x v="4"/>
    <s v="indie rock"/>
    <x v="1900"/>
    <x v="5"/>
  </r>
  <r>
    <n v="1901"/>
    <x v="1901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x v="2"/>
    <s v="gadgets"/>
    <x v="1901"/>
    <x v="0"/>
  </r>
  <r>
    <n v="1902"/>
    <x v="1902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x v="2"/>
    <s v="gadgets"/>
    <x v="1902"/>
    <x v="0"/>
  </r>
  <r>
    <n v="1903"/>
    <x v="1903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x v="2"/>
    <s v="gadgets"/>
    <x v="1903"/>
    <x v="2"/>
  </r>
  <r>
    <n v="1904"/>
    <x v="1904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x v="2"/>
    <s v="gadgets"/>
    <x v="1904"/>
    <x v="0"/>
  </r>
  <r>
    <n v="1905"/>
    <x v="1905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x v="2"/>
    <s v="gadgets"/>
    <x v="1905"/>
    <x v="3"/>
  </r>
  <r>
    <n v="1906"/>
    <x v="1906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x v="2"/>
    <s v="gadgets"/>
    <x v="1906"/>
    <x v="2"/>
  </r>
  <r>
    <n v="1907"/>
    <x v="1907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x v="2"/>
    <s v="gadgets"/>
    <x v="1907"/>
    <x v="3"/>
  </r>
  <r>
    <n v="1908"/>
    <x v="1908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x v="2"/>
    <s v="gadgets"/>
    <x v="1908"/>
    <x v="2"/>
  </r>
  <r>
    <n v="1909"/>
    <x v="1909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x v="2"/>
    <s v="gadgets"/>
    <x v="1909"/>
    <x v="3"/>
  </r>
  <r>
    <n v="1910"/>
    <x v="1910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x v="2"/>
    <s v="gadgets"/>
    <x v="1910"/>
    <x v="0"/>
  </r>
  <r>
    <n v="1911"/>
    <x v="1911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x v="2"/>
    <s v="gadgets"/>
    <x v="1911"/>
    <x v="3"/>
  </r>
  <r>
    <n v="1912"/>
    <x v="1912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x v="2"/>
    <s v="gadgets"/>
    <x v="1912"/>
    <x v="0"/>
  </r>
  <r>
    <n v="1913"/>
    <x v="1913"/>
    <s v="Tibio is a revolutionary new product designed to solve an age old problem."/>
    <n v="48000"/>
    <n v="637"/>
    <x v="2"/>
    <s v="GB"/>
    <s v="GBP"/>
    <n v="1412770578"/>
    <n v="1410178578"/>
    <b v="0"/>
    <n v="26"/>
    <b v="0"/>
    <x v="2"/>
    <s v="gadgets"/>
    <x v="1913"/>
    <x v="3"/>
  </r>
  <r>
    <n v="1914"/>
    <x v="1914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x v="2"/>
    <s v="gadgets"/>
    <x v="1914"/>
    <x v="3"/>
  </r>
  <r>
    <n v="1915"/>
    <x v="1915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x v="2"/>
    <s v="gadgets"/>
    <x v="1915"/>
    <x v="3"/>
  </r>
  <r>
    <n v="1916"/>
    <x v="1916"/>
    <s v="The Paint Can Holder Makes Painting Easier and Safer on Extension Ladders."/>
    <n v="20000"/>
    <n v="102"/>
    <x v="2"/>
    <s v="US"/>
    <s v="USD"/>
    <n v="1478542375"/>
    <n v="1476378775"/>
    <b v="0"/>
    <n v="6"/>
    <b v="0"/>
    <x v="2"/>
    <s v="gadgets"/>
    <x v="1916"/>
    <x v="2"/>
  </r>
  <r>
    <n v="1917"/>
    <x v="1917"/>
    <s v="Let's build a legendary brand altogether"/>
    <n v="390000"/>
    <n v="205025"/>
    <x v="2"/>
    <s v="HK"/>
    <s v="HKD"/>
    <n v="1486708133"/>
    <n v="1484116133"/>
    <b v="0"/>
    <n v="70"/>
    <b v="0"/>
    <x v="2"/>
    <s v="gadgets"/>
    <x v="1917"/>
    <x v="1"/>
  </r>
  <r>
    <n v="1918"/>
    <x v="1918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x v="2"/>
    <s v="gadgets"/>
    <x v="1918"/>
    <x v="3"/>
  </r>
  <r>
    <n v="1919"/>
    <x v="1919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x v="2"/>
    <s v="gadgets"/>
    <x v="1919"/>
    <x v="0"/>
  </r>
  <r>
    <n v="1920"/>
    <x v="1920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x v="2"/>
    <s v="gadgets"/>
    <x v="1920"/>
    <x v="0"/>
  </r>
  <r>
    <n v="1921"/>
    <x v="1921"/>
    <s v="The Fine Spirits are making an album, but we need your help!"/>
    <n v="1500"/>
    <n v="2052"/>
    <x v="0"/>
    <s v="US"/>
    <s v="USD"/>
    <n v="1342243143"/>
    <n v="1339651143"/>
    <b v="0"/>
    <n v="38"/>
    <b v="1"/>
    <x v="4"/>
    <s v="indie rock"/>
    <x v="1921"/>
    <x v="5"/>
  </r>
  <r>
    <n v="1922"/>
    <x v="1922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x v="4"/>
    <s v="indie rock"/>
    <x v="1922"/>
    <x v="4"/>
  </r>
  <r>
    <n v="1923"/>
    <x v="1923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x v="4"/>
    <s v="indie rock"/>
    <x v="1923"/>
    <x v="6"/>
  </r>
  <r>
    <n v="1924"/>
    <x v="1924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x v="4"/>
    <s v="indie rock"/>
    <x v="1924"/>
    <x v="4"/>
  </r>
  <r>
    <n v="1925"/>
    <x v="1925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x v="4"/>
    <s v="indie rock"/>
    <x v="1925"/>
    <x v="4"/>
  </r>
  <r>
    <n v="1926"/>
    <x v="1926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x v="4"/>
    <s v="indie rock"/>
    <x v="1926"/>
    <x v="7"/>
  </r>
  <r>
    <n v="1927"/>
    <x v="1927"/>
    <s v="Hampshire is headed to GBS Detroit."/>
    <n v="600"/>
    <n v="620"/>
    <x v="0"/>
    <s v="US"/>
    <s v="USD"/>
    <n v="1331182740"/>
    <n v="1329856839"/>
    <b v="0"/>
    <n v="11"/>
    <b v="1"/>
    <x v="4"/>
    <s v="indie rock"/>
    <x v="1927"/>
    <x v="5"/>
  </r>
  <r>
    <n v="1928"/>
    <x v="1928"/>
    <s v="Help us master and release our debut album &quot;The Kaleidoscope Dawn&quot;"/>
    <n v="2550"/>
    <n v="2630"/>
    <x v="0"/>
    <s v="US"/>
    <s v="USD"/>
    <n v="1367940794"/>
    <n v="1365348794"/>
    <b v="0"/>
    <n v="34"/>
    <b v="1"/>
    <x v="4"/>
    <s v="indie rock"/>
    <x v="1928"/>
    <x v="4"/>
  </r>
  <r>
    <n v="1929"/>
    <x v="1929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x v="4"/>
    <s v="indie rock"/>
    <x v="1929"/>
    <x v="6"/>
  </r>
  <r>
    <n v="1930"/>
    <x v="1930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x v="4"/>
    <s v="indie rock"/>
    <x v="1930"/>
    <x v="4"/>
  </r>
  <r>
    <n v="1931"/>
    <x v="1931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x v="4"/>
    <s v="indie rock"/>
    <x v="1931"/>
    <x v="5"/>
  </r>
  <r>
    <n v="1932"/>
    <x v="1932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x v="4"/>
    <s v="indie rock"/>
    <x v="1932"/>
    <x v="5"/>
  </r>
  <r>
    <n v="1933"/>
    <x v="1933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x v="4"/>
    <s v="indie rock"/>
    <x v="1933"/>
    <x v="3"/>
  </r>
  <r>
    <n v="1934"/>
    <x v="1934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x v="4"/>
    <s v="indie rock"/>
    <x v="1934"/>
    <x v="6"/>
  </r>
  <r>
    <n v="1935"/>
    <x v="1935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x v="4"/>
    <s v="indie rock"/>
    <x v="1935"/>
    <x v="3"/>
  </r>
  <r>
    <n v="1936"/>
    <x v="1936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x v="4"/>
    <s v="indie rock"/>
    <x v="1936"/>
    <x v="6"/>
  </r>
  <r>
    <n v="1937"/>
    <x v="1937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x v="4"/>
    <s v="indie rock"/>
    <x v="1937"/>
    <x v="5"/>
  </r>
  <r>
    <n v="1938"/>
    <x v="1938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x v="4"/>
    <s v="indie rock"/>
    <x v="1938"/>
    <x v="4"/>
  </r>
  <r>
    <n v="1939"/>
    <x v="1939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x v="4"/>
    <s v="indie rock"/>
    <x v="1939"/>
    <x v="4"/>
  </r>
  <r>
    <n v="1940"/>
    <x v="1940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x v="4"/>
    <s v="indie rock"/>
    <x v="1940"/>
    <x v="6"/>
  </r>
  <r>
    <n v="1941"/>
    <x v="1941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x v="2"/>
    <s v="hardware"/>
    <x v="1941"/>
    <x v="3"/>
  </r>
  <r>
    <n v="1942"/>
    <x v="1942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x v="2"/>
    <s v="hardware"/>
    <x v="1942"/>
    <x v="6"/>
  </r>
  <r>
    <n v="1943"/>
    <x v="1943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x v="2"/>
    <s v="hardware"/>
    <x v="1943"/>
    <x v="2"/>
  </r>
  <r>
    <n v="1944"/>
    <x v="1944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x v="2"/>
    <s v="hardware"/>
    <x v="1944"/>
    <x v="3"/>
  </r>
  <r>
    <n v="1945"/>
    <x v="1945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x v="2"/>
    <s v="hardware"/>
    <x v="1945"/>
    <x v="0"/>
  </r>
  <r>
    <n v="1946"/>
    <x v="1946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x v="2"/>
    <s v="hardware"/>
    <x v="1946"/>
    <x v="3"/>
  </r>
  <r>
    <n v="1947"/>
    <x v="1947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x v="2"/>
    <s v="hardware"/>
    <x v="1947"/>
    <x v="8"/>
  </r>
  <r>
    <n v="1948"/>
    <x v="1948"/>
    <s v="10 times more powerful than Raspberry Pi 3, x86 64-bit architecture"/>
    <n v="100000"/>
    <n v="800211"/>
    <x v="0"/>
    <s v="US"/>
    <s v="USD"/>
    <n v="1465232520"/>
    <n v="1460557809"/>
    <b v="1"/>
    <n v="4245"/>
    <b v="1"/>
    <x v="2"/>
    <s v="hardware"/>
    <x v="1948"/>
    <x v="2"/>
  </r>
  <r>
    <n v="1949"/>
    <x v="1949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x v="2"/>
    <s v="hardware"/>
    <x v="1949"/>
    <x v="3"/>
  </r>
  <r>
    <n v="1950"/>
    <x v="1950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x v="2"/>
    <s v="hardware"/>
    <x v="1950"/>
    <x v="6"/>
  </r>
  <r>
    <n v="1951"/>
    <x v="1951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x v="2"/>
    <s v="hardware"/>
    <x v="1951"/>
    <x v="2"/>
  </r>
  <r>
    <n v="1952"/>
    <x v="1952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x v="2"/>
    <s v="hardware"/>
    <x v="1952"/>
    <x v="4"/>
  </r>
  <r>
    <n v="1953"/>
    <x v="1953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x v="2"/>
    <s v="hardware"/>
    <x v="1953"/>
    <x v="5"/>
  </r>
  <r>
    <n v="1954"/>
    <x v="1954"/>
    <s v="The First Home Battery System You Simply Plug in to Install"/>
    <n v="50000"/>
    <n v="349474"/>
    <x v="0"/>
    <s v="US"/>
    <s v="USD"/>
    <n v="1457758800"/>
    <n v="1453730176"/>
    <b v="1"/>
    <n v="415"/>
    <b v="1"/>
    <x v="2"/>
    <s v="hardware"/>
    <x v="1954"/>
    <x v="2"/>
  </r>
  <r>
    <n v="1955"/>
    <x v="1955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x v="2"/>
    <s v="hardware"/>
    <x v="1955"/>
    <x v="5"/>
  </r>
  <r>
    <n v="1956"/>
    <x v="1956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x v="2"/>
    <s v="hardware"/>
    <x v="1956"/>
    <x v="0"/>
  </r>
  <r>
    <n v="1957"/>
    <x v="1957"/>
    <s v="An open hardware platform for the best microcontroller in the world."/>
    <n v="30000"/>
    <n v="50251.41"/>
    <x v="0"/>
    <s v="US"/>
    <s v="USD"/>
    <n v="1351304513"/>
    <n v="1348712513"/>
    <b v="1"/>
    <n v="660"/>
    <b v="1"/>
    <x v="2"/>
    <s v="hardware"/>
    <x v="1957"/>
    <x v="5"/>
  </r>
  <r>
    <n v="1958"/>
    <x v="1958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x v="2"/>
    <s v="hardware"/>
    <x v="1958"/>
    <x v="4"/>
  </r>
  <r>
    <n v="1959"/>
    <x v="1959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x v="2"/>
    <s v="hardware"/>
    <x v="1959"/>
    <x v="3"/>
  </r>
  <r>
    <n v="1960"/>
    <x v="1960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x v="2"/>
    <s v="hardware"/>
    <x v="1960"/>
    <x v="3"/>
  </r>
  <r>
    <n v="1961"/>
    <x v="1961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x v="2"/>
    <s v="hardware"/>
    <x v="1961"/>
    <x v="5"/>
  </r>
  <r>
    <n v="1962"/>
    <x v="1962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x v="2"/>
    <s v="hardware"/>
    <x v="1962"/>
    <x v="3"/>
  </r>
  <r>
    <n v="1963"/>
    <x v="1963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x v="2"/>
    <s v="hardware"/>
    <x v="1963"/>
    <x v="3"/>
  </r>
  <r>
    <n v="1964"/>
    <x v="1964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x v="2"/>
    <s v="hardware"/>
    <x v="1964"/>
    <x v="2"/>
  </r>
  <r>
    <n v="1965"/>
    <x v="1965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x v="2"/>
    <s v="hardware"/>
    <x v="1965"/>
    <x v="6"/>
  </r>
  <r>
    <n v="1966"/>
    <x v="1966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x v="2"/>
    <s v="hardware"/>
    <x v="1966"/>
    <x v="3"/>
  </r>
  <r>
    <n v="1967"/>
    <x v="1967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x v="2"/>
    <s v="hardware"/>
    <x v="1967"/>
    <x v="3"/>
  </r>
  <r>
    <n v="1968"/>
    <x v="1968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x v="2"/>
    <s v="hardware"/>
    <x v="1968"/>
    <x v="2"/>
  </r>
  <r>
    <n v="1969"/>
    <x v="1969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x v="2"/>
    <s v="hardware"/>
    <x v="1969"/>
    <x v="2"/>
  </r>
  <r>
    <n v="1970"/>
    <x v="1970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x v="2"/>
    <s v="hardware"/>
    <x v="1970"/>
    <x v="4"/>
  </r>
  <r>
    <n v="1971"/>
    <x v="1971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x v="2"/>
    <s v="hardware"/>
    <x v="1971"/>
    <x v="4"/>
  </r>
  <r>
    <n v="1972"/>
    <x v="1972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x v="2"/>
    <s v="hardware"/>
    <x v="1972"/>
    <x v="5"/>
  </r>
  <r>
    <n v="1973"/>
    <x v="1973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x v="2"/>
    <s v="hardware"/>
    <x v="1973"/>
    <x v="2"/>
  </r>
  <r>
    <n v="1974"/>
    <x v="1974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x v="2"/>
    <s v="hardware"/>
    <x v="1974"/>
    <x v="4"/>
  </r>
  <r>
    <n v="1975"/>
    <x v="1975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x v="2"/>
    <s v="hardware"/>
    <x v="1975"/>
    <x v="4"/>
  </r>
  <r>
    <n v="1976"/>
    <x v="1976"/>
    <s v="Can you help us make an ultra bright white one a reality?"/>
    <n v="4000"/>
    <n v="13864"/>
    <x v="0"/>
    <s v="GB"/>
    <s v="GBP"/>
    <n v="1373751325"/>
    <n v="1371159325"/>
    <b v="1"/>
    <n v="473"/>
    <b v="1"/>
    <x v="2"/>
    <s v="hardware"/>
    <x v="1976"/>
    <x v="4"/>
  </r>
  <r>
    <n v="1977"/>
    <x v="1977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x v="2"/>
    <s v="hardware"/>
    <x v="1977"/>
    <x v="0"/>
  </r>
  <r>
    <n v="1978"/>
    <x v="1978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x v="2"/>
    <s v="hardware"/>
    <x v="1978"/>
    <x v="5"/>
  </r>
  <r>
    <n v="1979"/>
    <x v="1979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x v="2"/>
    <s v="hardware"/>
    <x v="1979"/>
    <x v="0"/>
  </r>
  <r>
    <n v="1980"/>
    <x v="1980"/>
    <s v="Multi-power charging that is smarter, stylish and designed for you."/>
    <n v="50000"/>
    <n v="177412.01"/>
    <x v="0"/>
    <s v="DE"/>
    <s v="EUR"/>
    <n v="1459684862"/>
    <n v="1456232462"/>
    <b v="1"/>
    <n v="1945"/>
    <b v="1"/>
    <x v="2"/>
    <s v="hardware"/>
    <x v="1980"/>
    <x v="2"/>
  </r>
  <r>
    <n v="1981"/>
    <x v="1981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x v="8"/>
    <s v="people"/>
    <x v="1981"/>
    <x v="3"/>
  </r>
  <r>
    <n v="1982"/>
    <x v="1982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x v="8"/>
    <s v="people"/>
    <x v="1982"/>
    <x v="2"/>
  </r>
  <r>
    <n v="1983"/>
    <x v="1983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x v="8"/>
    <s v="people"/>
    <x v="1983"/>
    <x v="2"/>
  </r>
  <r>
    <n v="1984"/>
    <x v="1984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x v="8"/>
    <s v="people"/>
    <x v="1984"/>
    <x v="3"/>
  </r>
  <r>
    <n v="1985"/>
    <x v="1985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x v="8"/>
    <s v="people"/>
    <x v="1985"/>
    <x v="2"/>
  </r>
  <r>
    <n v="1986"/>
    <x v="1986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x v="8"/>
    <s v="people"/>
    <x v="1986"/>
    <x v="2"/>
  </r>
  <r>
    <n v="1987"/>
    <x v="1987"/>
    <s v="A collection of images that depicts the beauty and diversity within Ethiopia"/>
    <n v="5500"/>
    <n v="2336"/>
    <x v="2"/>
    <s v="GB"/>
    <s v="GBP"/>
    <n v="1425223276"/>
    <n v="1422631276"/>
    <b v="0"/>
    <n v="28"/>
    <b v="0"/>
    <x v="8"/>
    <s v="people"/>
    <x v="1987"/>
    <x v="0"/>
  </r>
  <r>
    <n v="1988"/>
    <x v="1988"/>
    <s v="Expressing art in an image!"/>
    <n v="6000"/>
    <n v="25"/>
    <x v="2"/>
    <s v="US"/>
    <s v="USD"/>
    <n v="1440094742"/>
    <n v="1437502742"/>
    <b v="0"/>
    <n v="1"/>
    <b v="0"/>
    <x v="8"/>
    <s v="people"/>
    <x v="1988"/>
    <x v="0"/>
  </r>
  <r>
    <n v="1989"/>
    <x v="1989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x v="8"/>
    <s v="people"/>
    <x v="1989"/>
    <x v="2"/>
  </r>
  <r>
    <n v="1990"/>
    <x v="1990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x v="8"/>
    <s v="people"/>
    <x v="1990"/>
    <x v="2"/>
  </r>
  <r>
    <n v="1991"/>
    <x v="1991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x v="8"/>
    <s v="people"/>
    <x v="1991"/>
    <x v="0"/>
  </r>
  <r>
    <n v="1992"/>
    <x v="1992"/>
    <s v="A complete revamp of all the Disney Princes &amp; Princesses!"/>
    <n v="1500"/>
    <n v="2"/>
    <x v="2"/>
    <s v="US"/>
    <s v="USD"/>
    <n v="1424229991"/>
    <n v="1421637991"/>
    <b v="0"/>
    <n v="2"/>
    <b v="0"/>
    <x v="8"/>
    <s v="people"/>
    <x v="1992"/>
    <x v="0"/>
  </r>
  <r>
    <n v="1993"/>
    <x v="1993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x v="8"/>
    <s v="people"/>
    <x v="1993"/>
    <x v="0"/>
  </r>
  <r>
    <n v="1994"/>
    <x v="1994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x v="8"/>
    <s v="people"/>
    <x v="1994"/>
    <x v="2"/>
  </r>
  <r>
    <n v="1995"/>
    <x v="1995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x v="8"/>
    <s v="people"/>
    <x v="1995"/>
    <x v="0"/>
  </r>
  <r>
    <n v="1996"/>
    <x v="1996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x v="8"/>
    <s v="people"/>
    <x v="1996"/>
    <x v="3"/>
  </r>
  <r>
    <n v="1997"/>
    <x v="1997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x v="8"/>
    <s v="people"/>
    <x v="1997"/>
    <x v="3"/>
  </r>
  <r>
    <n v="1998"/>
    <x v="1998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x v="8"/>
    <s v="people"/>
    <x v="1998"/>
    <x v="3"/>
  </r>
  <r>
    <n v="1999"/>
    <x v="1999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x v="8"/>
    <s v="people"/>
    <x v="1999"/>
    <x v="3"/>
  </r>
  <r>
    <n v="2000"/>
    <x v="2000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x v="8"/>
    <s v="people"/>
    <x v="2000"/>
    <x v="0"/>
  </r>
  <r>
    <n v="2001"/>
    <x v="2001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x v="2"/>
    <s v="hardware"/>
    <x v="2001"/>
    <x v="0"/>
  </r>
  <r>
    <n v="2002"/>
    <x v="2002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x v="2"/>
    <s v="hardware"/>
    <x v="2002"/>
    <x v="2"/>
  </r>
  <r>
    <n v="2003"/>
    <x v="2003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x v="2"/>
    <s v="hardware"/>
    <x v="2003"/>
    <x v="7"/>
  </r>
  <r>
    <n v="2004"/>
    <x v="2004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x v="2"/>
    <s v="hardware"/>
    <x v="2004"/>
    <x v="3"/>
  </r>
  <r>
    <n v="2005"/>
    <x v="2005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x v="2"/>
    <s v="hardware"/>
    <x v="2005"/>
    <x v="4"/>
  </r>
  <r>
    <n v="2006"/>
    <x v="2006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x v="2"/>
    <s v="hardware"/>
    <x v="2006"/>
    <x v="3"/>
  </r>
  <r>
    <n v="2007"/>
    <x v="2007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x v="2"/>
    <s v="hardware"/>
    <x v="2007"/>
    <x v="7"/>
  </r>
  <r>
    <n v="2008"/>
    <x v="2008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x v="2"/>
    <s v="hardware"/>
    <x v="2008"/>
    <x v="6"/>
  </r>
  <r>
    <n v="2009"/>
    <x v="2009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x v="2"/>
    <s v="hardware"/>
    <x v="2009"/>
    <x v="2"/>
  </r>
  <r>
    <n v="2010"/>
    <x v="2010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x v="2"/>
    <s v="hardware"/>
    <x v="2010"/>
    <x v="2"/>
  </r>
  <r>
    <n v="2011"/>
    <x v="2011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x v="2"/>
    <s v="hardware"/>
    <x v="2011"/>
    <x v="0"/>
  </r>
  <r>
    <n v="2012"/>
    <x v="2012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x v="2"/>
    <s v="hardware"/>
    <x v="2012"/>
    <x v="0"/>
  </r>
  <r>
    <n v="2013"/>
    <x v="2013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x v="2"/>
    <s v="hardware"/>
    <x v="2013"/>
    <x v="2"/>
  </r>
  <r>
    <n v="2014"/>
    <x v="2014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x v="2"/>
    <s v="hardware"/>
    <x v="2014"/>
    <x v="4"/>
  </r>
  <r>
    <n v="2015"/>
    <x v="2015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x v="2"/>
    <s v="hardware"/>
    <x v="2015"/>
    <x v="6"/>
  </r>
  <r>
    <n v="2016"/>
    <x v="2016"/>
    <s v="A smart, compact power supply designed to power anything, anywhere"/>
    <n v="10000"/>
    <n v="92154.22"/>
    <x v="0"/>
    <s v="US"/>
    <s v="USD"/>
    <n v="1362863299"/>
    <n v="1360271299"/>
    <b v="1"/>
    <n v="479"/>
    <b v="1"/>
    <x v="2"/>
    <s v="hardware"/>
    <x v="2016"/>
    <x v="4"/>
  </r>
  <r>
    <n v="2017"/>
    <x v="2017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x v="2"/>
    <s v="hardware"/>
    <x v="2017"/>
    <x v="5"/>
  </r>
  <r>
    <n v="2018"/>
    <x v="2018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x v="2"/>
    <s v="hardware"/>
    <x v="2018"/>
    <x v="0"/>
  </r>
  <r>
    <n v="2019"/>
    <x v="2019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x v="2"/>
    <s v="hardware"/>
    <x v="2019"/>
    <x v="2"/>
  </r>
  <r>
    <n v="2020"/>
    <x v="2020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x v="2"/>
    <s v="hardware"/>
    <x v="2020"/>
    <x v="3"/>
  </r>
  <r>
    <n v="2021"/>
    <x v="2021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x v="2"/>
    <s v="hardware"/>
    <x v="2021"/>
    <x v="3"/>
  </r>
  <r>
    <n v="2022"/>
    <x v="2022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x v="2"/>
    <s v="hardware"/>
    <x v="2022"/>
    <x v="2"/>
  </r>
  <r>
    <n v="2023"/>
    <x v="2023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x v="2"/>
    <s v="hardware"/>
    <x v="2023"/>
    <x v="0"/>
  </r>
  <r>
    <n v="2024"/>
    <x v="2024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x v="2"/>
    <s v="hardware"/>
    <x v="2024"/>
    <x v="5"/>
  </r>
  <r>
    <n v="2025"/>
    <x v="2025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x v="2"/>
    <s v="hardware"/>
    <x v="2025"/>
    <x v="0"/>
  </r>
  <r>
    <n v="2026"/>
    <x v="2026"/>
    <s v="MIDI Sprout enables plants to play synthesizers in real time."/>
    <n v="25000"/>
    <n v="33370.769999999997"/>
    <x v="0"/>
    <s v="US"/>
    <s v="USD"/>
    <n v="1398052740"/>
    <n v="1394127585"/>
    <b v="1"/>
    <n v="454"/>
    <b v="1"/>
    <x v="2"/>
    <s v="hardware"/>
    <x v="2026"/>
    <x v="3"/>
  </r>
  <r>
    <n v="2027"/>
    <x v="2027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x v="2"/>
    <s v="hardware"/>
    <x v="2027"/>
    <x v="0"/>
  </r>
  <r>
    <n v="2028"/>
    <x v="2028"/>
    <s v="Building an open source Bussard fusion reactor, aka the Polywell."/>
    <n v="3000"/>
    <n v="3785"/>
    <x v="0"/>
    <s v="US"/>
    <s v="USD"/>
    <n v="1268690100"/>
    <n v="1265493806"/>
    <b v="1"/>
    <n v="79"/>
    <b v="1"/>
    <x v="2"/>
    <s v="hardware"/>
    <x v="2028"/>
    <x v="7"/>
  </r>
  <r>
    <n v="2029"/>
    <x v="2029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x v="2"/>
    <s v="hardware"/>
    <x v="2029"/>
    <x v="3"/>
  </r>
  <r>
    <n v="2030"/>
    <x v="2030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x v="2"/>
    <s v="hardware"/>
    <x v="2030"/>
    <x v="5"/>
  </r>
  <r>
    <n v="2031"/>
    <x v="2031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x v="2"/>
    <s v="hardware"/>
    <x v="2031"/>
    <x v="3"/>
  </r>
  <r>
    <n v="2032"/>
    <x v="2032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x v="2"/>
    <s v="hardware"/>
    <x v="2032"/>
    <x v="2"/>
  </r>
  <r>
    <n v="2033"/>
    <x v="2033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x v="2"/>
    <s v="hardware"/>
    <x v="2033"/>
    <x v="3"/>
  </r>
  <r>
    <n v="2034"/>
    <x v="2034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x v="2"/>
    <s v="hardware"/>
    <x v="2034"/>
    <x v="0"/>
  </r>
  <r>
    <n v="2035"/>
    <x v="2035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x v="2"/>
    <s v="hardware"/>
    <x v="2035"/>
    <x v="0"/>
  </r>
  <r>
    <n v="2036"/>
    <x v="2036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x v="2"/>
    <s v="hardware"/>
    <x v="2036"/>
    <x v="3"/>
  </r>
  <r>
    <n v="2037"/>
    <x v="2037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x v="2"/>
    <s v="hardware"/>
    <x v="2037"/>
    <x v="4"/>
  </r>
  <r>
    <n v="2038"/>
    <x v="2038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x v="2"/>
    <s v="hardware"/>
    <x v="2038"/>
    <x v="4"/>
  </r>
  <r>
    <n v="2039"/>
    <x v="2039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x v="2"/>
    <s v="hardware"/>
    <x v="2039"/>
    <x v="2"/>
  </r>
  <r>
    <n v="2040"/>
    <x v="2040"/>
    <s v="4.29 Billion+ Capacitor Combinations._x000a_No Coding Required."/>
    <n v="3000"/>
    <n v="7445.14"/>
    <x v="0"/>
    <s v="US"/>
    <s v="USD"/>
    <n v="1384557303"/>
    <n v="1383257703"/>
    <b v="1"/>
    <n v="271"/>
    <b v="1"/>
    <x v="2"/>
    <s v="hardware"/>
    <x v="2040"/>
    <x v="4"/>
  </r>
  <r>
    <n v="2041"/>
    <x v="2041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x v="2"/>
    <s v="hardware"/>
    <x v="2041"/>
    <x v="2"/>
  </r>
  <r>
    <n v="2042"/>
    <x v="2042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x v="2"/>
    <s v="hardware"/>
    <x v="2042"/>
    <x v="0"/>
  </r>
  <r>
    <n v="2043"/>
    <x v="2043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x v="2"/>
    <s v="hardware"/>
    <x v="2043"/>
    <x v="2"/>
  </r>
  <r>
    <n v="2044"/>
    <x v="2044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x v="2"/>
    <s v="hardware"/>
    <x v="2044"/>
    <x v="0"/>
  </r>
  <r>
    <n v="2045"/>
    <x v="2045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x v="2"/>
    <s v="hardware"/>
    <x v="2045"/>
    <x v="5"/>
  </r>
  <r>
    <n v="2046"/>
    <x v="2046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x v="2"/>
    <s v="hardware"/>
    <x v="2046"/>
    <x v="4"/>
  </r>
  <r>
    <n v="2047"/>
    <x v="2047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x v="2"/>
    <s v="hardware"/>
    <x v="2047"/>
    <x v="0"/>
  </r>
  <r>
    <n v="2048"/>
    <x v="2048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x v="2"/>
    <s v="hardware"/>
    <x v="2048"/>
    <x v="4"/>
  </r>
  <r>
    <n v="2049"/>
    <x v="2049"/>
    <s v="Keyless. Alarm secured. GPS tracking."/>
    <n v="50000"/>
    <n v="60095.35"/>
    <x v="0"/>
    <s v="GB"/>
    <s v="GBP"/>
    <n v="1386025140"/>
    <n v="1382963963"/>
    <b v="0"/>
    <n v="742"/>
    <b v="1"/>
    <x v="2"/>
    <s v="hardware"/>
    <x v="2049"/>
    <x v="4"/>
  </r>
  <r>
    <n v="2050"/>
    <x v="2050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x v="2"/>
    <s v="hardware"/>
    <x v="2050"/>
    <x v="0"/>
  </r>
  <r>
    <n v="2051"/>
    <x v="2051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x v="2"/>
    <s v="hardware"/>
    <x v="2051"/>
    <x v="4"/>
  </r>
  <r>
    <n v="2052"/>
    <x v="2052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x v="2"/>
    <s v="hardware"/>
    <x v="2052"/>
    <x v="2"/>
  </r>
  <r>
    <n v="2053"/>
    <x v="2053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x v="2"/>
    <s v="hardware"/>
    <x v="2053"/>
    <x v="0"/>
  </r>
  <r>
    <n v="2054"/>
    <x v="2054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x v="2"/>
    <s v="hardware"/>
    <x v="2054"/>
    <x v="3"/>
  </r>
  <r>
    <n v="2055"/>
    <x v="2055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x v="2"/>
    <s v="hardware"/>
    <x v="2055"/>
    <x v="3"/>
  </r>
  <r>
    <n v="2056"/>
    <x v="2056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x v="2"/>
    <s v="hardware"/>
    <x v="2056"/>
    <x v="4"/>
  </r>
  <r>
    <n v="2057"/>
    <x v="2057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x v="2"/>
    <s v="hardware"/>
    <x v="2057"/>
    <x v="2"/>
  </r>
  <r>
    <n v="2058"/>
    <x v="2058"/>
    <s v="Making using the serial terminal on the Raspberry Pi as easy as Pi!"/>
    <n v="2560"/>
    <n v="4308"/>
    <x v="0"/>
    <s v="GB"/>
    <s v="GBP"/>
    <n v="1425326400"/>
    <n v="1421916830"/>
    <b v="0"/>
    <n v="410"/>
    <b v="1"/>
    <x v="2"/>
    <s v="hardware"/>
    <x v="2058"/>
    <x v="0"/>
  </r>
  <r>
    <n v="2059"/>
    <x v="2059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x v="2"/>
    <s v="hardware"/>
    <x v="2059"/>
    <x v="0"/>
  </r>
  <r>
    <n v="2060"/>
    <x v="2060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x v="2"/>
    <s v="hardware"/>
    <x v="2060"/>
    <x v="3"/>
  </r>
  <r>
    <n v="2061"/>
    <x v="2061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x v="2"/>
    <s v="hardware"/>
    <x v="2061"/>
    <x v="2"/>
  </r>
  <r>
    <n v="2062"/>
    <x v="2062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x v="2"/>
    <s v="hardware"/>
    <x v="2062"/>
    <x v="2"/>
  </r>
  <r>
    <n v="2063"/>
    <x v="2063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x v="2"/>
    <s v="hardware"/>
    <x v="2063"/>
    <x v="2"/>
  </r>
  <r>
    <n v="2064"/>
    <x v="2064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x v="2"/>
    <s v="hardware"/>
    <x v="2064"/>
    <x v="4"/>
  </r>
  <r>
    <n v="2065"/>
    <x v="2065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x v="2"/>
    <s v="hardware"/>
    <x v="2065"/>
    <x v="4"/>
  </r>
  <r>
    <n v="2066"/>
    <x v="2066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x v="2"/>
    <s v="hardware"/>
    <x v="2066"/>
    <x v="3"/>
  </r>
  <r>
    <n v="2067"/>
    <x v="2067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x v="2"/>
    <s v="hardware"/>
    <x v="2067"/>
    <x v="0"/>
  </r>
  <r>
    <n v="2068"/>
    <x v="2068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x v="2"/>
    <s v="hardware"/>
    <x v="2068"/>
    <x v="2"/>
  </r>
  <r>
    <n v="2069"/>
    <x v="2069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x v="2"/>
    <s v="hardware"/>
    <x v="2069"/>
    <x v="0"/>
  </r>
  <r>
    <n v="2070"/>
    <x v="2070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x v="2"/>
    <s v="hardware"/>
    <x v="2070"/>
    <x v="2"/>
  </r>
  <r>
    <n v="2071"/>
    <x v="2071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x v="2"/>
    <s v="hardware"/>
    <x v="2071"/>
    <x v="2"/>
  </r>
  <r>
    <n v="2072"/>
    <x v="2072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x v="2"/>
    <s v="hardware"/>
    <x v="2072"/>
    <x v="2"/>
  </r>
  <r>
    <n v="2073"/>
    <x v="2073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x v="2"/>
    <s v="hardware"/>
    <x v="2073"/>
    <x v="0"/>
  </r>
  <r>
    <n v="2074"/>
    <x v="2074"/>
    <s v="Creating PC gaming controllers to bring your gaming experience to a new level."/>
    <n v="600"/>
    <n v="615"/>
    <x v="0"/>
    <s v="US"/>
    <s v="USD"/>
    <n v="1462564182"/>
    <n v="1459972182"/>
    <b v="0"/>
    <n v="3"/>
    <b v="1"/>
    <x v="2"/>
    <s v="hardware"/>
    <x v="2074"/>
    <x v="2"/>
  </r>
  <r>
    <n v="2075"/>
    <x v="2075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x v="2"/>
    <s v="hardware"/>
    <x v="2075"/>
    <x v="4"/>
  </r>
  <r>
    <n v="2076"/>
    <x v="2076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x v="2"/>
    <s v="hardware"/>
    <x v="2076"/>
    <x v="3"/>
  </r>
  <r>
    <n v="2077"/>
    <x v="2077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x v="2"/>
    <s v="hardware"/>
    <x v="2077"/>
    <x v="0"/>
  </r>
  <r>
    <n v="2078"/>
    <x v="2078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x v="2"/>
    <s v="hardware"/>
    <x v="2078"/>
    <x v="2"/>
  </r>
  <r>
    <n v="2079"/>
    <x v="2079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x v="2"/>
    <s v="hardware"/>
    <x v="2079"/>
    <x v="0"/>
  </r>
  <r>
    <n v="2080"/>
    <x v="2080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x v="2"/>
    <s v="hardware"/>
    <x v="2080"/>
    <x v="0"/>
  </r>
  <r>
    <n v="2081"/>
    <x v="2081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x v="4"/>
    <s v="indie rock"/>
    <x v="2081"/>
    <x v="5"/>
  </r>
  <r>
    <n v="2082"/>
    <x v="2082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x v="4"/>
    <s v="indie rock"/>
    <x v="2082"/>
    <x v="6"/>
  </r>
  <r>
    <n v="2083"/>
    <x v="2083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x v="4"/>
    <s v="indie rock"/>
    <x v="2083"/>
    <x v="5"/>
  </r>
  <r>
    <n v="2084"/>
    <x v="2084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x v="4"/>
    <s v="indie rock"/>
    <x v="2084"/>
    <x v="3"/>
  </r>
  <r>
    <n v="2085"/>
    <x v="2085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x v="4"/>
    <s v="indie rock"/>
    <x v="2085"/>
    <x v="5"/>
  </r>
  <r>
    <n v="2086"/>
    <x v="2086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x v="4"/>
    <s v="indie rock"/>
    <x v="2086"/>
    <x v="6"/>
  </r>
  <r>
    <n v="2087"/>
    <x v="2087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x v="4"/>
    <s v="indie rock"/>
    <x v="2087"/>
    <x v="6"/>
  </r>
  <r>
    <n v="2088"/>
    <x v="2088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x v="4"/>
    <s v="indie rock"/>
    <x v="2088"/>
    <x v="7"/>
  </r>
  <r>
    <n v="2089"/>
    <x v="2089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x v="4"/>
    <s v="indie rock"/>
    <x v="2089"/>
    <x v="4"/>
  </r>
  <r>
    <n v="2090"/>
    <x v="2090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x v="4"/>
    <s v="indie rock"/>
    <x v="2090"/>
    <x v="4"/>
  </r>
  <r>
    <n v="2091"/>
    <x v="2091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x v="4"/>
    <s v="indie rock"/>
    <x v="2091"/>
    <x v="6"/>
  </r>
  <r>
    <n v="2092"/>
    <x v="2092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x v="4"/>
    <s v="indie rock"/>
    <x v="2092"/>
    <x v="6"/>
  </r>
  <r>
    <n v="2093"/>
    <x v="2093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x v="4"/>
    <s v="indie rock"/>
    <x v="2093"/>
    <x v="5"/>
  </r>
  <r>
    <n v="2094"/>
    <x v="2094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x v="4"/>
    <s v="indie rock"/>
    <x v="2094"/>
    <x v="5"/>
  </r>
  <r>
    <n v="2095"/>
    <x v="2095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x v="4"/>
    <s v="indie rock"/>
    <x v="2095"/>
    <x v="6"/>
  </r>
  <r>
    <n v="2096"/>
    <x v="2096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x v="4"/>
    <s v="indie rock"/>
    <x v="2096"/>
    <x v="5"/>
  </r>
  <r>
    <n v="2097"/>
    <x v="2097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x v="4"/>
    <s v="indie rock"/>
    <x v="2097"/>
    <x v="6"/>
  </r>
  <r>
    <n v="2098"/>
    <x v="2098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x v="4"/>
    <s v="indie rock"/>
    <x v="2098"/>
    <x v="5"/>
  </r>
  <r>
    <n v="2099"/>
    <x v="2099"/>
    <s v="Our tour van died, we need help!"/>
    <n v="3000"/>
    <n v="3971"/>
    <x v="0"/>
    <s v="US"/>
    <s v="USD"/>
    <n v="1435808400"/>
    <n v="1434650084"/>
    <b v="0"/>
    <n v="63"/>
    <b v="1"/>
    <x v="4"/>
    <s v="indie rock"/>
    <x v="2099"/>
    <x v="0"/>
  </r>
  <r>
    <n v="2100"/>
    <x v="2100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x v="4"/>
    <s v="indie rock"/>
    <x v="2100"/>
    <x v="5"/>
  </r>
  <r>
    <n v="2101"/>
    <x v="2101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x v="4"/>
    <s v="indie rock"/>
    <x v="2101"/>
    <x v="6"/>
  </r>
  <r>
    <n v="2102"/>
    <x v="2102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x v="4"/>
    <s v="indie rock"/>
    <x v="2102"/>
    <x v="6"/>
  </r>
  <r>
    <n v="2103"/>
    <x v="2103"/>
    <s v="Indie rocker, Matthew Moon, has something to share with you..."/>
    <n v="7777"/>
    <n v="11364"/>
    <x v="0"/>
    <s v="US"/>
    <s v="USD"/>
    <n v="1352488027"/>
    <n v="1349892427"/>
    <b v="0"/>
    <n v="115"/>
    <b v="1"/>
    <x v="4"/>
    <s v="indie rock"/>
    <x v="2103"/>
    <x v="5"/>
  </r>
  <r>
    <n v="2104"/>
    <x v="2104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x v="4"/>
    <s v="indie rock"/>
    <x v="2104"/>
    <x v="4"/>
  </r>
  <r>
    <n v="2105"/>
    <x v="2105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x v="4"/>
    <s v="indie rock"/>
    <x v="2105"/>
    <x v="3"/>
  </r>
  <r>
    <n v="2106"/>
    <x v="2106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x v="4"/>
    <s v="indie rock"/>
    <x v="2106"/>
    <x v="5"/>
  </r>
  <r>
    <n v="2107"/>
    <x v="2107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x v="4"/>
    <s v="indie rock"/>
    <x v="2107"/>
    <x v="3"/>
  </r>
  <r>
    <n v="2108"/>
    <x v="2108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x v="4"/>
    <s v="indie rock"/>
    <x v="2108"/>
    <x v="5"/>
  </r>
  <r>
    <n v="2109"/>
    <x v="2109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x v="4"/>
    <s v="indie rock"/>
    <x v="2109"/>
    <x v="0"/>
  </r>
  <r>
    <n v="2110"/>
    <x v="2110"/>
    <s v="Brent Brown's breakout new album! Requires help from the record label... You!"/>
    <n v="2000"/>
    <n v="2007"/>
    <x v="0"/>
    <s v="US"/>
    <s v="USD"/>
    <n v="1401253140"/>
    <n v="1398873969"/>
    <b v="0"/>
    <n v="38"/>
    <b v="1"/>
    <x v="4"/>
    <s v="indie rock"/>
    <x v="2110"/>
    <x v="3"/>
  </r>
  <r>
    <n v="2111"/>
    <x v="2111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x v="4"/>
    <s v="indie rock"/>
    <x v="2111"/>
    <x v="6"/>
  </r>
  <r>
    <n v="2112"/>
    <x v="2112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x v="4"/>
    <s v="indie rock"/>
    <x v="2112"/>
    <x v="4"/>
  </r>
  <r>
    <n v="2113"/>
    <x v="2113"/>
    <s v="Help us fund our second full-length album Honeycomb!"/>
    <n v="7000"/>
    <n v="7340"/>
    <x v="0"/>
    <s v="US"/>
    <s v="USD"/>
    <n v="1411505176"/>
    <n v="1408481176"/>
    <b v="0"/>
    <n v="107"/>
    <b v="1"/>
    <x v="4"/>
    <s v="indie rock"/>
    <x v="2113"/>
    <x v="3"/>
  </r>
  <r>
    <n v="2114"/>
    <x v="2114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x v="4"/>
    <s v="indie rock"/>
    <x v="2114"/>
    <x v="7"/>
  </r>
  <r>
    <n v="2115"/>
    <x v="2115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x v="4"/>
    <s v="indie rock"/>
    <x v="2115"/>
    <x v="6"/>
  </r>
  <r>
    <n v="2116"/>
    <x v="2116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x v="4"/>
    <s v="indie rock"/>
    <x v="2116"/>
    <x v="5"/>
  </r>
  <r>
    <n v="2117"/>
    <x v="2117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x v="4"/>
    <s v="indie rock"/>
    <x v="2117"/>
    <x v="0"/>
  </r>
  <r>
    <n v="2118"/>
    <x v="2118"/>
    <s v="PORCHES.  and Documentarians tour from New York to San Francisco and back."/>
    <n v="1000"/>
    <n v="1346.11"/>
    <x v="0"/>
    <s v="US"/>
    <s v="USD"/>
    <n v="1311538136"/>
    <n v="1308946136"/>
    <b v="0"/>
    <n v="17"/>
    <b v="1"/>
    <x v="4"/>
    <s v="indie rock"/>
    <x v="2118"/>
    <x v="6"/>
  </r>
  <r>
    <n v="2119"/>
    <x v="2119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x v="4"/>
    <s v="indie rock"/>
    <x v="2119"/>
    <x v="5"/>
  </r>
  <r>
    <n v="2120"/>
    <x v="2120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x v="4"/>
    <s v="indie rock"/>
    <x v="2120"/>
    <x v="4"/>
  </r>
  <r>
    <n v="2121"/>
    <x v="2121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x v="6"/>
    <s v="video games"/>
    <x v="2121"/>
    <x v="2"/>
  </r>
  <r>
    <n v="2122"/>
    <x v="2122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x v="6"/>
    <s v="video games"/>
    <x v="2122"/>
    <x v="2"/>
  </r>
  <r>
    <n v="2123"/>
    <x v="2123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x v="6"/>
    <s v="video games"/>
    <x v="2123"/>
    <x v="7"/>
  </r>
  <r>
    <n v="2124"/>
    <x v="2124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x v="6"/>
    <s v="video games"/>
    <x v="2124"/>
    <x v="7"/>
  </r>
  <r>
    <n v="2125"/>
    <x v="2125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x v="6"/>
    <s v="video games"/>
    <x v="2125"/>
    <x v="0"/>
  </r>
  <r>
    <n v="2126"/>
    <x v="2126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x v="6"/>
    <s v="video games"/>
    <x v="2126"/>
    <x v="3"/>
  </r>
  <r>
    <n v="2127"/>
    <x v="2127"/>
    <s v="Three Monkeys is an audio adventure game for PC."/>
    <n v="28000"/>
    <n v="8076"/>
    <x v="2"/>
    <s v="GB"/>
    <s v="GBP"/>
    <n v="1426158463"/>
    <n v="1423570063"/>
    <b v="0"/>
    <n v="236"/>
    <b v="0"/>
    <x v="6"/>
    <s v="video games"/>
    <x v="2127"/>
    <x v="0"/>
  </r>
  <r>
    <n v="2128"/>
    <x v="2128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x v="6"/>
    <s v="video games"/>
    <x v="2128"/>
    <x v="3"/>
  </r>
  <r>
    <n v="2129"/>
    <x v="2129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x v="6"/>
    <s v="video games"/>
    <x v="2129"/>
    <x v="2"/>
  </r>
  <r>
    <n v="2130"/>
    <x v="2130"/>
    <s v="You are the hero tasked to save your home from the villainous Sanword."/>
    <n v="42000"/>
    <n v="85"/>
    <x v="2"/>
    <s v="US"/>
    <s v="USD"/>
    <n v="1408154663"/>
    <n v="1405130663"/>
    <b v="0"/>
    <n v="4"/>
    <b v="0"/>
    <x v="6"/>
    <s v="video games"/>
    <x v="2130"/>
    <x v="3"/>
  </r>
  <r>
    <n v="2131"/>
    <x v="2131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x v="6"/>
    <s v="video games"/>
    <x v="2131"/>
    <x v="0"/>
  </r>
  <r>
    <n v="2132"/>
    <x v="2132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x v="6"/>
    <s v="video games"/>
    <x v="2132"/>
    <x v="3"/>
  </r>
  <r>
    <n v="2133"/>
    <x v="2133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x v="6"/>
    <s v="video games"/>
    <x v="2133"/>
    <x v="6"/>
  </r>
  <r>
    <n v="2134"/>
    <x v="2134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x v="6"/>
    <s v="video games"/>
    <x v="2134"/>
    <x v="4"/>
  </r>
  <r>
    <n v="2135"/>
    <x v="2135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x v="6"/>
    <s v="video games"/>
    <x v="2135"/>
    <x v="5"/>
  </r>
  <r>
    <n v="2136"/>
    <x v="2136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x v="6"/>
    <s v="video games"/>
    <x v="2136"/>
    <x v="4"/>
  </r>
  <r>
    <n v="2137"/>
    <x v="2137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x v="6"/>
    <s v="video games"/>
    <x v="2137"/>
    <x v="3"/>
  </r>
  <r>
    <n v="2138"/>
    <x v="2138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x v="6"/>
    <s v="video games"/>
    <x v="2138"/>
    <x v="4"/>
  </r>
  <r>
    <n v="2139"/>
    <x v="2139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x v="6"/>
    <s v="video games"/>
    <x v="2139"/>
    <x v="2"/>
  </r>
  <r>
    <n v="2140"/>
    <x v="2140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x v="6"/>
    <s v="video games"/>
    <x v="2140"/>
    <x v="5"/>
  </r>
  <r>
    <n v="2141"/>
    <x v="2141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x v="6"/>
    <s v="video games"/>
    <x v="2141"/>
    <x v="3"/>
  </r>
  <r>
    <n v="2142"/>
    <x v="2142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x v="6"/>
    <s v="video games"/>
    <x v="2142"/>
    <x v="0"/>
  </r>
  <r>
    <n v="2143"/>
    <x v="2143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x v="6"/>
    <s v="video games"/>
    <x v="2143"/>
    <x v="7"/>
  </r>
  <r>
    <n v="2144"/>
    <x v="2144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x v="6"/>
    <s v="video games"/>
    <x v="2144"/>
    <x v="4"/>
  </r>
  <r>
    <n v="2145"/>
    <x v="2145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x v="6"/>
    <s v="video games"/>
    <x v="2145"/>
    <x v="4"/>
  </r>
  <r>
    <n v="2146"/>
    <x v="2146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x v="6"/>
    <s v="video games"/>
    <x v="2146"/>
    <x v="2"/>
  </r>
  <r>
    <n v="2147"/>
    <x v="2147"/>
    <s v="A Point and Click Adventure on Steroids."/>
    <n v="390000"/>
    <n v="2716"/>
    <x v="2"/>
    <s v="US"/>
    <s v="USD"/>
    <n v="1416125148"/>
    <n v="1413356748"/>
    <b v="0"/>
    <n v="55"/>
    <b v="0"/>
    <x v="6"/>
    <s v="video games"/>
    <x v="2147"/>
    <x v="3"/>
  </r>
  <r>
    <n v="2148"/>
    <x v="2148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x v="6"/>
    <s v="video games"/>
    <x v="2148"/>
    <x v="0"/>
  </r>
  <r>
    <n v="2149"/>
    <x v="2149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x v="6"/>
    <s v="video games"/>
    <x v="2149"/>
    <x v="7"/>
  </r>
  <r>
    <n v="2150"/>
    <x v="2150"/>
    <s v="A pixel styled open world detective game."/>
    <n v="50000"/>
    <n v="405"/>
    <x v="2"/>
    <s v="NO"/>
    <s v="NOK"/>
    <n v="1468392599"/>
    <n v="1465800599"/>
    <b v="0"/>
    <n v="4"/>
    <b v="0"/>
    <x v="6"/>
    <s v="video games"/>
    <x v="2150"/>
    <x v="2"/>
  </r>
  <r>
    <n v="2151"/>
    <x v="2151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x v="6"/>
    <s v="video games"/>
    <x v="2151"/>
    <x v="2"/>
  </r>
  <r>
    <n v="2152"/>
    <x v="2152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x v="6"/>
    <s v="video games"/>
    <x v="2152"/>
    <x v="3"/>
  </r>
  <r>
    <n v="2153"/>
    <x v="2153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x v="6"/>
    <s v="video games"/>
    <x v="2153"/>
    <x v="3"/>
  </r>
  <r>
    <n v="2154"/>
    <x v="2154"/>
    <s v="A Real Time Strategy game based on Greek mythology in a fictional world."/>
    <n v="250"/>
    <n v="2"/>
    <x v="2"/>
    <s v="US"/>
    <s v="USD"/>
    <n v="1390921827"/>
    <n v="1389193827"/>
    <b v="0"/>
    <n v="2"/>
    <b v="0"/>
    <x v="6"/>
    <s v="video games"/>
    <x v="2154"/>
    <x v="3"/>
  </r>
  <r>
    <n v="2155"/>
    <x v="2155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x v="6"/>
    <s v="video games"/>
    <x v="2155"/>
    <x v="2"/>
  </r>
  <r>
    <n v="2156"/>
    <x v="2156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x v="6"/>
    <s v="video games"/>
    <x v="2156"/>
    <x v="4"/>
  </r>
  <r>
    <n v="2157"/>
    <x v="2157"/>
    <s v="Gamers and 90's fans unite in this small tale of epic proportions!"/>
    <n v="75000"/>
    <n v="21144"/>
    <x v="2"/>
    <s v="US"/>
    <s v="USD"/>
    <n v="1482479940"/>
    <n v="1479684783"/>
    <b v="0"/>
    <n v="57"/>
    <b v="0"/>
    <x v="6"/>
    <s v="video games"/>
    <x v="2157"/>
    <x v="2"/>
  </r>
  <r>
    <n v="2158"/>
    <x v="2158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x v="6"/>
    <s v="video games"/>
    <x v="2158"/>
    <x v="5"/>
  </r>
  <r>
    <n v="2159"/>
    <x v="2159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x v="6"/>
    <s v="video games"/>
    <x v="2159"/>
    <x v="6"/>
  </r>
  <r>
    <n v="2160"/>
    <x v="2160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x v="6"/>
    <s v="video games"/>
    <x v="2160"/>
    <x v="5"/>
  </r>
  <r>
    <n v="2161"/>
    <x v="2161"/>
    <s v="We're trying to fund hard copies of our debut album!"/>
    <n v="400"/>
    <n v="463"/>
    <x v="0"/>
    <s v="US"/>
    <s v="USD"/>
    <n v="1443040059"/>
    <n v="1440448059"/>
    <b v="0"/>
    <n v="13"/>
    <b v="1"/>
    <x v="4"/>
    <s v="rock"/>
    <x v="2161"/>
    <x v="0"/>
  </r>
  <r>
    <n v="2162"/>
    <x v="2162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x v="4"/>
    <s v="rock"/>
    <x v="2162"/>
    <x v="3"/>
  </r>
  <r>
    <n v="2163"/>
    <x v="2163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x v="4"/>
    <s v="rock"/>
    <x v="2163"/>
    <x v="0"/>
  </r>
  <r>
    <n v="2164"/>
    <x v="2164"/>
    <s v="South Florida roots country/rock outfit's long awaited debut record"/>
    <n v="5500"/>
    <n v="5645"/>
    <x v="0"/>
    <s v="US"/>
    <s v="USD"/>
    <n v="1466827140"/>
    <n v="1464196414"/>
    <b v="0"/>
    <n v="83"/>
    <b v="1"/>
    <x v="4"/>
    <s v="rock"/>
    <x v="2164"/>
    <x v="2"/>
  </r>
  <r>
    <n v="2165"/>
    <x v="2165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x v="4"/>
    <s v="rock"/>
    <x v="2165"/>
    <x v="2"/>
  </r>
  <r>
    <n v="2166"/>
    <x v="2166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x v="4"/>
    <s v="rock"/>
    <x v="2166"/>
    <x v="3"/>
  </r>
  <r>
    <n v="2167"/>
    <x v="2167"/>
    <s v="We need YOUR HELP to take one more step to this make release sound amazing!"/>
    <n v="150"/>
    <n v="180"/>
    <x v="0"/>
    <s v="US"/>
    <s v="USD"/>
    <n v="1347672937"/>
    <n v="1346463337"/>
    <b v="0"/>
    <n v="8"/>
    <b v="1"/>
    <x v="4"/>
    <s v="rock"/>
    <x v="2167"/>
    <x v="5"/>
  </r>
  <r>
    <n v="2168"/>
    <x v="2168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x v="4"/>
    <s v="rock"/>
    <x v="2168"/>
    <x v="1"/>
  </r>
  <r>
    <n v="2169"/>
    <x v="2169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x v="4"/>
    <s v="rock"/>
    <x v="2169"/>
    <x v="1"/>
  </r>
  <r>
    <n v="2170"/>
    <x v="2170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x v="4"/>
    <s v="rock"/>
    <x v="2170"/>
    <x v="0"/>
  </r>
  <r>
    <n v="2171"/>
    <x v="2171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x v="4"/>
    <s v="rock"/>
    <x v="2171"/>
    <x v="0"/>
  </r>
  <r>
    <n v="2172"/>
    <x v="2172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x v="4"/>
    <s v="rock"/>
    <x v="2172"/>
    <x v="0"/>
  </r>
  <r>
    <n v="2173"/>
    <x v="2173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x v="4"/>
    <s v="rock"/>
    <x v="2173"/>
    <x v="4"/>
  </r>
  <r>
    <n v="2174"/>
    <x v="2174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x v="4"/>
    <s v="rock"/>
    <x v="2174"/>
    <x v="2"/>
  </r>
  <r>
    <n v="2175"/>
    <x v="2175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x v="4"/>
    <s v="rock"/>
    <x v="2175"/>
    <x v="2"/>
  </r>
  <r>
    <n v="2176"/>
    <x v="2176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x v="4"/>
    <s v="rock"/>
    <x v="2176"/>
    <x v="0"/>
  </r>
  <r>
    <n v="2177"/>
    <x v="2177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x v="4"/>
    <s v="rock"/>
    <x v="2177"/>
    <x v="2"/>
  </r>
  <r>
    <n v="2178"/>
    <x v="2178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x v="4"/>
    <s v="rock"/>
    <x v="2178"/>
    <x v="2"/>
  </r>
  <r>
    <n v="2179"/>
    <x v="2179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x v="4"/>
    <s v="rock"/>
    <x v="2179"/>
    <x v="0"/>
  </r>
  <r>
    <n v="2180"/>
    <x v="2180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x v="4"/>
    <s v="rock"/>
    <x v="2180"/>
    <x v="0"/>
  </r>
  <r>
    <n v="2181"/>
    <x v="2181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x v="6"/>
    <s v="tabletop games"/>
    <x v="2181"/>
    <x v="1"/>
  </r>
  <r>
    <n v="2182"/>
    <x v="2182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x v="6"/>
    <s v="tabletop games"/>
    <x v="2182"/>
    <x v="3"/>
  </r>
  <r>
    <n v="2183"/>
    <x v="2183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x v="6"/>
    <s v="tabletop games"/>
    <x v="2183"/>
    <x v="1"/>
  </r>
  <r>
    <n v="2184"/>
    <x v="2184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x v="6"/>
    <s v="tabletop games"/>
    <x v="2184"/>
    <x v="2"/>
  </r>
  <r>
    <n v="2185"/>
    <x v="2185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x v="6"/>
    <s v="tabletop games"/>
    <x v="2185"/>
    <x v="4"/>
  </r>
  <r>
    <n v="2186"/>
    <x v="2186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x v="6"/>
    <s v="tabletop games"/>
    <x v="2186"/>
    <x v="2"/>
  </r>
  <r>
    <n v="2187"/>
    <x v="2187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x v="6"/>
    <s v="tabletop games"/>
    <x v="2187"/>
    <x v="0"/>
  </r>
  <r>
    <n v="2188"/>
    <x v="2188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x v="6"/>
    <s v="tabletop games"/>
    <x v="2188"/>
    <x v="2"/>
  </r>
  <r>
    <n v="2189"/>
    <x v="2189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x v="6"/>
    <s v="tabletop games"/>
    <x v="2189"/>
    <x v="2"/>
  </r>
  <r>
    <n v="2190"/>
    <x v="2190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x v="6"/>
    <s v="tabletop games"/>
    <x v="2190"/>
    <x v="2"/>
  </r>
  <r>
    <n v="2191"/>
    <x v="2191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x v="6"/>
    <s v="tabletop games"/>
    <x v="2191"/>
    <x v="1"/>
  </r>
  <r>
    <n v="2192"/>
    <x v="2192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x v="6"/>
    <s v="tabletop games"/>
    <x v="2192"/>
    <x v="2"/>
  </r>
  <r>
    <n v="2193"/>
    <x v="2193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x v="6"/>
    <s v="tabletop games"/>
    <x v="2193"/>
    <x v="2"/>
  </r>
  <r>
    <n v="2194"/>
    <x v="2194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x v="6"/>
    <s v="tabletop games"/>
    <x v="2194"/>
    <x v="2"/>
  </r>
  <r>
    <n v="2195"/>
    <x v="2195"/>
    <s v="A gritty, noir tabletop RPG with a fast-paced combo-based battle system."/>
    <n v="4600"/>
    <n v="5535"/>
    <x v="0"/>
    <s v="US"/>
    <s v="USD"/>
    <n v="1439317900"/>
    <n v="1436725900"/>
    <b v="0"/>
    <n v="115"/>
    <b v="1"/>
    <x v="6"/>
    <s v="tabletop games"/>
    <x v="2195"/>
    <x v="0"/>
  </r>
  <r>
    <n v="2196"/>
    <x v="2196"/>
    <s v="Race your friends in style with this classic Grand Prix game."/>
    <n v="14000"/>
    <n v="15937"/>
    <x v="0"/>
    <s v="US"/>
    <s v="USD"/>
    <n v="1480662000"/>
    <n v="1478000502"/>
    <b v="0"/>
    <n v="234"/>
    <b v="1"/>
    <x v="6"/>
    <s v="tabletop games"/>
    <x v="2196"/>
    <x v="2"/>
  </r>
  <r>
    <n v="2197"/>
    <x v="2197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x v="6"/>
    <s v="tabletop games"/>
    <x v="2197"/>
    <x v="0"/>
  </r>
  <r>
    <n v="2198"/>
    <x v="2198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x v="6"/>
    <s v="tabletop games"/>
    <x v="2198"/>
    <x v="0"/>
  </r>
  <r>
    <n v="2199"/>
    <x v="2199"/>
    <s v="A new strategic board game designed to flip out your opponent."/>
    <n v="9000"/>
    <n v="13228"/>
    <x v="0"/>
    <s v="IE"/>
    <s v="EUR"/>
    <n v="1444903198"/>
    <n v="1442311198"/>
    <b v="1"/>
    <n v="251"/>
    <b v="1"/>
    <x v="6"/>
    <s v="tabletop games"/>
    <x v="2199"/>
    <x v="0"/>
  </r>
  <r>
    <n v="2200"/>
    <x v="2200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x v="6"/>
    <s v="tabletop games"/>
    <x v="2200"/>
    <x v="0"/>
  </r>
  <r>
    <n v="2201"/>
    <x v="2201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x v="4"/>
    <s v="electronic music"/>
    <x v="2201"/>
    <x v="4"/>
  </r>
  <r>
    <n v="2202"/>
    <x v="2202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x v="4"/>
    <s v="electronic music"/>
    <x v="2202"/>
    <x v="5"/>
  </r>
  <r>
    <n v="2203"/>
    <x v="2203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x v="4"/>
    <s v="electronic music"/>
    <x v="2203"/>
    <x v="0"/>
  </r>
  <r>
    <n v="2204"/>
    <x v="2204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x v="4"/>
    <s v="electronic music"/>
    <x v="2204"/>
    <x v="4"/>
  </r>
  <r>
    <n v="2205"/>
    <x v="2205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x v="4"/>
    <s v="electronic music"/>
    <x v="2205"/>
    <x v="5"/>
  </r>
  <r>
    <n v="2206"/>
    <x v="2206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x v="4"/>
    <s v="electronic music"/>
    <x v="2206"/>
    <x v="5"/>
  </r>
  <r>
    <n v="2207"/>
    <x v="2207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x v="4"/>
    <s v="electronic music"/>
    <x v="2207"/>
    <x v="4"/>
  </r>
  <r>
    <n v="2208"/>
    <x v="2208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x v="4"/>
    <s v="electronic music"/>
    <x v="2208"/>
    <x v="5"/>
  </r>
  <r>
    <n v="2209"/>
    <x v="2209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x v="4"/>
    <s v="electronic music"/>
    <x v="2209"/>
    <x v="3"/>
  </r>
  <r>
    <n v="2210"/>
    <x v="2210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x v="4"/>
    <s v="electronic music"/>
    <x v="2210"/>
    <x v="5"/>
  </r>
  <r>
    <n v="2211"/>
    <x v="2211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x v="4"/>
    <s v="electronic music"/>
    <x v="2211"/>
    <x v="3"/>
  </r>
  <r>
    <n v="2212"/>
    <x v="2212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x v="4"/>
    <s v="electronic music"/>
    <x v="2212"/>
    <x v="4"/>
  </r>
  <r>
    <n v="2213"/>
    <x v="2213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x v="4"/>
    <s v="electronic music"/>
    <x v="2213"/>
    <x v="0"/>
  </r>
  <r>
    <n v="2214"/>
    <x v="2214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x v="4"/>
    <s v="electronic music"/>
    <x v="2214"/>
    <x v="3"/>
  </r>
  <r>
    <n v="2215"/>
    <x v="2215"/>
    <s v="Ambient Electro Grind-fest!"/>
    <n v="550"/>
    <n v="860"/>
    <x v="0"/>
    <s v="US"/>
    <s v="USD"/>
    <n v="1331621940"/>
    <n v="1329671572"/>
    <b v="0"/>
    <n v="33"/>
    <b v="1"/>
    <x v="4"/>
    <s v="electronic music"/>
    <x v="2215"/>
    <x v="5"/>
  </r>
  <r>
    <n v="2216"/>
    <x v="2216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x v="4"/>
    <s v="electronic music"/>
    <x v="2216"/>
    <x v="0"/>
  </r>
  <r>
    <n v="2217"/>
    <x v="2217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x v="4"/>
    <s v="electronic music"/>
    <x v="2217"/>
    <x v="0"/>
  </r>
  <r>
    <n v="2218"/>
    <x v="2218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x v="4"/>
    <s v="electronic music"/>
    <x v="2218"/>
    <x v="5"/>
  </r>
  <r>
    <n v="2219"/>
    <x v="2219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x v="4"/>
    <s v="electronic music"/>
    <x v="2219"/>
    <x v="0"/>
  </r>
  <r>
    <n v="2220"/>
    <x v="2220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x v="4"/>
    <s v="electronic music"/>
    <x v="2220"/>
    <x v="4"/>
  </r>
  <r>
    <n v="2221"/>
    <x v="2221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x v="6"/>
    <s v="tabletop games"/>
    <x v="2221"/>
    <x v="2"/>
  </r>
  <r>
    <n v="2222"/>
    <x v="2222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x v="6"/>
    <s v="tabletop games"/>
    <x v="2222"/>
    <x v="6"/>
  </r>
  <r>
    <n v="2223"/>
    <x v="2223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x v="6"/>
    <s v="tabletop games"/>
    <x v="2223"/>
    <x v="0"/>
  </r>
  <r>
    <n v="2224"/>
    <x v="2224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x v="6"/>
    <s v="tabletop games"/>
    <x v="2224"/>
    <x v="2"/>
  </r>
  <r>
    <n v="2225"/>
    <x v="2225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x v="6"/>
    <s v="tabletop games"/>
    <x v="2225"/>
    <x v="3"/>
  </r>
  <r>
    <n v="2226"/>
    <x v="2226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x v="6"/>
    <s v="tabletop games"/>
    <x v="2226"/>
    <x v="2"/>
  </r>
  <r>
    <n v="2227"/>
    <x v="2227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x v="6"/>
    <s v="tabletop games"/>
    <x v="2227"/>
    <x v="4"/>
  </r>
  <r>
    <n v="2228"/>
    <x v="2228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x v="6"/>
    <s v="tabletop games"/>
    <x v="2228"/>
    <x v="0"/>
  </r>
  <r>
    <n v="2229"/>
    <x v="2229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x v="6"/>
    <s v="tabletop games"/>
    <x v="2229"/>
    <x v="4"/>
  </r>
  <r>
    <n v="2230"/>
    <x v="2230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x v="6"/>
    <s v="tabletop games"/>
    <x v="2230"/>
    <x v="3"/>
  </r>
  <r>
    <n v="2231"/>
    <x v="2231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x v="6"/>
    <s v="tabletop games"/>
    <x v="2231"/>
    <x v="4"/>
  </r>
  <r>
    <n v="2232"/>
    <x v="2232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x v="6"/>
    <s v="tabletop games"/>
    <x v="2232"/>
    <x v="3"/>
  </r>
  <r>
    <n v="2233"/>
    <x v="2233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x v="6"/>
    <s v="tabletop games"/>
    <x v="2233"/>
    <x v="0"/>
  </r>
  <r>
    <n v="2234"/>
    <x v="2234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x v="6"/>
    <s v="tabletop games"/>
    <x v="2234"/>
    <x v="2"/>
  </r>
  <r>
    <n v="2235"/>
    <x v="2235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x v="6"/>
    <s v="tabletop games"/>
    <x v="2235"/>
    <x v="0"/>
  </r>
  <r>
    <n v="2236"/>
    <x v="2236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x v="6"/>
    <s v="tabletop games"/>
    <x v="2236"/>
    <x v="2"/>
  </r>
  <r>
    <n v="2237"/>
    <x v="2237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x v="6"/>
    <s v="tabletop games"/>
    <x v="2237"/>
    <x v="3"/>
  </r>
  <r>
    <n v="2238"/>
    <x v="2238"/>
    <s v="28mm Fantasy Miniature Range in leadfree white metal: Orcs, wolves and more."/>
    <n v="4000"/>
    <n v="5496"/>
    <x v="0"/>
    <s v="DE"/>
    <s v="EUR"/>
    <n v="1489157716"/>
    <n v="1486565716"/>
    <b v="0"/>
    <n v="79"/>
    <b v="1"/>
    <x v="6"/>
    <s v="tabletop games"/>
    <x v="2238"/>
    <x v="1"/>
  </r>
  <r>
    <n v="2239"/>
    <x v="2239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x v="6"/>
    <s v="tabletop games"/>
    <x v="2239"/>
    <x v="4"/>
  </r>
  <r>
    <n v="2240"/>
    <x v="2240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x v="6"/>
    <s v="tabletop games"/>
    <x v="2240"/>
    <x v="2"/>
  </r>
  <r>
    <n v="2241"/>
    <x v="2241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x v="6"/>
    <s v="tabletop games"/>
    <x v="2241"/>
    <x v="1"/>
  </r>
  <r>
    <n v="2242"/>
    <x v="2242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x v="6"/>
    <s v="tabletop games"/>
    <x v="2242"/>
    <x v="4"/>
  </r>
  <r>
    <n v="2243"/>
    <x v="2243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x v="6"/>
    <s v="tabletop games"/>
    <x v="2243"/>
    <x v="1"/>
  </r>
  <r>
    <n v="2244"/>
    <x v="2244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x v="6"/>
    <s v="tabletop games"/>
    <x v="2244"/>
    <x v="2"/>
  </r>
  <r>
    <n v="2245"/>
    <x v="2245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x v="6"/>
    <s v="tabletop games"/>
    <x v="2245"/>
    <x v="3"/>
  </r>
  <r>
    <n v="2246"/>
    <x v="2246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x v="6"/>
    <s v="tabletop games"/>
    <x v="2246"/>
    <x v="0"/>
  </r>
  <r>
    <n v="2247"/>
    <x v="2247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x v="6"/>
    <s v="tabletop games"/>
    <x v="2247"/>
    <x v="0"/>
  </r>
  <r>
    <n v="2248"/>
    <x v="2248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x v="6"/>
    <s v="tabletop games"/>
    <x v="2248"/>
    <x v="2"/>
  </r>
  <r>
    <n v="2249"/>
    <x v="2249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x v="6"/>
    <s v="tabletop games"/>
    <x v="2249"/>
    <x v="4"/>
  </r>
  <r>
    <n v="2250"/>
    <x v="2250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x v="6"/>
    <s v="tabletop games"/>
    <x v="2250"/>
    <x v="2"/>
  </r>
  <r>
    <n v="2251"/>
    <x v="2251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x v="6"/>
    <s v="tabletop games"/>
    <x v="2251"/>
    <x v="3"/>
  </r>
  <r>
    <n v="2252"/>
    <x v="2252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x v="6"/>
    <s v="tabletop games"/>
    <x v="2252"/>
    <x v="2"/>
  </r>
  <r>
    <n v="2253"/>
    <x v="2253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x v="6"/>
    <s v="tabletop games"/>
    <x v="2253"/>
    <x v="0"/>
  </r>
  <r>
    <n v="2254"/>
    <x v="2254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x v="6"/>
    <s v="tabletop games"/>
    <x v="2254"/>
    <x v="1"/>
  </r>
  <r>
    <n v="2255"/>
    <x v="2255"/>
    <s v="This is the second set of 5 expansions for our route-building game, Jet Set!"/>
    <n v="3950"/>
    <n v="11323"/>
    <x v="0"/>
    <s v="US"/>
    <s v="USD"/>
    <n v="1462661451"/>
    <n v="1460069451"/>
    <b v="0"/>
    <n v="271"/>
    <b v="1"/>
    <x v="6"/>
    <s v="tabletop games"/>
    <x v="2255"/>
    <x v="2"/>
  </r>
  <r>
    <n v="2256"/>
    <x v="2256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x v="6"/>
    <s v="tabletop games"/>
    <x v="2256"/>
    <x v="2"/>
  </r>
  <r>
    <n v="2257"/>
    <x v="2257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x v="6"/>
    <s v="tabletop games"/>
    <x v="2257"/>
    <x v="2"/>
  </r>
  <r>
    <n v="2258"/>
    <x v="2258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x v="6"/>
    <s v="tabletop games"/>
    <x v="2258"/>
    <x v="0"/>
  </r>
  <r>
    <n v="2259"/>
    <x v="2259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x v="6"/>
    <s v="tabletop games"/>
    <x v="2259"/>
    <x v="2"/>
  </r>
  <r>
    <n v="2260"/>
    <x v="2260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x v="6"/>
    <s v="tabletop games"/>
    <x v="2260"/>
    <x v="3"/>
  </r>
  <r>
    <n v="2261"/>
    <x v="2261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x v="6"/>
    <s v="tabletop games"/>
    <x v="2261"/>
    <x v="1"/>
  </r>
  <r>
    <n v="2262"/>
    <x v="2262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x v="6"/>
    <s v="tabletop games"/>
    <x v="2262"/>
    <x v="3"/>
  </r>
  <r>
    <n v="2263"/>
    <x v="2263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x v="6"/>
    <s v="tabletop games"/>
    <x v="2263"/>
    <x v="0"/>
  </r>
  <r>
    <n v="2264"/>
    <x v="2264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x v="6"/>
    <s v="tabletop games"/>
    <x v="2264"/>
    <x v="2"/>
  </r>
  <r>
    <n v="2265"/>
    <x v="2265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x v="6"/>
    <s v="tabletop games"/>
    <x v="2265"/>
    <x v="2"/>
  </r>
  <r>
    <n v="2266"/>
    <x v="2266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x v="6"/>
    <s v="tabletop games"/>
    <x v="2266"/>
    <x v="2"/>
  </r>
  <r>
    <n v="2267"/>
    <x v="2267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x v="6"/>
    <s v="tabletop games"/>
    <x v="2267"/>
    <x v="3"/>
  </r>
  <r>
    <n v="2268"/>
    <x v="2268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x v="6"/>
    <s v="tabletop games"/>
    <x v="2268"/>
    <x v="1"/>
  </r>
  <r>
    <n v="2269"/>
    <x v="2269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x v="6"/>
    <s v="tabletop games"/>
    <x v="2269"/>
    <x v="1"/>
  </r>
  <r>
    <n v="2270"/>
    <x v="2270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x v="6"/>
    <s v="tabletop games"/>
    <x v="2270"/>
    <x v="2"/>
  </r>
  <r>
    <n v="2271"/>
    <x v="2271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x v="6"/>
    <s v="tabletop games"/>
    <x v="2271"/>
    <x v="2"/>
  </r>
  <r>
    <n v="2272"/>
    <x v="2272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x v="6"/>
    <s v="tabletop games"/>
    <x v="2272"/>
    <x v="0"/>
  </r>
  <r>
    <n v="2273"/>
    <x v="2273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x v="6"/>
    <s v="tabletop games"/>
    <x v="2273"/>
    <x v="1"/>
  </r>
  <r>
    <n v="2274"/>
    <x v="2274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x v="6"/>
    <s v="tabletop games"/>
    <x v="2274"/>
    <x v="3"/>
  </r>
  <r>
    <n v="2275"/>
    <x v="2275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x v="6"/>
    <s v="tabletop games"/>
    <x v="2275"/>
    <x v="3"/>
  </r>
  <r>
    <n v="2276"/>
    <x v="2276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x v="6"/>
    <s v="tabletop games"/>
    <x v="2276"/>
    <x v="4"/>
  </r>
  <r>
    <n v="2277"/>
    <x v="2277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x v="6"/>
    <s v="tabletop games"/>
    <x v="2277"/>
    <x v="5"/>
  </r>
  <r>
    <n v="2278"/>
    <x v="2278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x v="6"/>
    <s v="tabletop games"/>
    <x v="2278"/>
    <x v="0"/>
  </r>
  <r>
    <n v="2279"/>
    <x v="2279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x v="6"/>
    <s v="tabletop games"/>
    <x v="2279"/>
    <x v="0"/>
  </r>
  <r>
    <n v="2280"/>
    <x v="2280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x v="6"/>
    <s v="tabletop games"/>
    <x v="2280"/>
    <x v="0"/>
  </r>
  <r>
    <n v="2281"/>
    <x v="2281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x v="4"/>
    <s v="rock"/>
    <x v="2281"/>
    <x v="6"/>
  </r>
  <r>
    <n v="2282"/>
    <x v="2282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x v="4"/>
    <s v="rock"/>
    <x v="2282"/>
    <x v="0"/>
  </r>
  <r>
    <n v="2283"/>
    <x v="2283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x v="4"/>
    <s v="rock"/>
    <x v="2283"/>
    <x v="5"/>
  </r>
  <r>
    <n v="2284"/>
    <x v="2284"/>
    <s v="The Vinyl Skyway reunite to make a third album. "/>
    <n v="6000"/>
    <n v="6373.27"/>
    <x v="0"/>
    <s v="US"/>
    <s v="USD"/>
    <n v="1299902400"/>
    <n v="1297451245"/>
    <b v="0"/>
    <n v="59"/>
    <b v="1"/>
    <x v="4"/>
    <s v="rock"/>
    <x v="2284"/>
    <x v="6"/>
  </r>
  <r>
    <n v="2285"/>
    <x v="2285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x v="4"/>
    <s v="rock"/>
    <x v="2285"/>
    <x v="5"/>
  </r>
  <r>
    <n v="2286"/>
    <x v="2286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x v="4"/>
    <s v="rock"/>
    <x v="2286"/>
    <x v="4"/>
  </r>
  <r>
    <n v="2287"/>
    <x v="2287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x v="4"/>
    <s v="rock"/>
    <x v="2287"/>
    <x v="3"/>
  </r>
  <r>
    <n v="2288"/>
    <x v="2288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x v="4"/>
    <s v="rock"/>
    <x v="2288"/>
    <x v="5"/>
  </r>
  <r>
    <n v="2289"/>
    <x v="2289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x v="4"/>
    <s v="rock"/>
    <x v="2289"/>
    <x v="4"/>
  </r>
  <r>
    <n v="2290"/>
    <x v="2290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x v="4"/>
    <s v="rock"/>
    <x v="2290"/>
    <x v="8"/>
  </r>
  <r>
    <n v="2291"/>
    <x v="2291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x v="4"/>
    <s v="rock"/>
    <x v="2291"/>
    <x v="5"/>
  </r>
  <r>
    <n v="2292"/>
    <x v="2292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x v="4"/>
    <s v="rock"/>
    <x v="2292"/>
    <x v="5"/>
  </r>
  <r>
    <n v="2293"/>
    <x v="2293"/>
    <s v="Donate here to be a part of the upcoming album. Every little bit helps!"/>
    <n v="850"/>
    <n v="920"/>
    <x v="0"/>
    <s v="US"/>
    <s v="USD"/>
    <n v="1348545540"/>
    <n v="1346345999"/>
    <b v="0"/>
    <n v="27"/>
    <b v="1"/>
    <x v="4"/>
    <s v="rock"/>
    <x v="2293"/>
    <x v="5"/>
  </r>
  <r>
    <n v="2294"/>
    <x v="2294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x v="4"/>
    <s v="rock"/>
    <x v="2294"/>
    <x v="5"/>
  </r>
  <r>
    <n v="2295"/>
    <x v="2295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x v="4"/>
    <s v="rock"/>
    <x v="2295"/>
    <x v="5"/>
  </r>
  <r>
    <n v="2296"/>
    <x v="2296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x v="4"/>
    <s v="rock"/>
    <x v="2296"/>
    <x v="5"/>
  </r>
  <r>
    <n v="2297"/>
    <x v="2297"/>
    <s v="New Jersey Alternative Rock band COCO needs YOUR help self-releasing debut EP!"/>
    <n v="1000"/>
    <n v="1006"/>
    <x v="0"/>
    <s v="US"/>
    <s v="USD"/>
    <n v="1331697540"/>
    <n v="1328749249"/>
    <b v="0"/>
    <n v="19"/>
    <b v="1"/>
    <x v="4"/>
    <s v="rock"/>
    <x v="2297"/>
    <x v="5"/>
  </r>
  <r>
    <n v="2298"/>
    <x v="2298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x v="4"/>
    <s v="rock"/>
    <x v="2298"/>
    <x v="3"/>
  </r>
  <r>
    <n v="2299"/>
    <x v="2299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x v="4"/>
    <s v="rock"/>
    <x v="2299"/>
    <x v="6"/>
  </r>
  <r>
    <n v="2300"/>
    <x v="2300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x v="4"/>
    <s v="rock"/>
    <x v="2300"/>
    <x v="5"/>
  </r>
  <r>
    <n v="2301"/>
    <x v="2301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x v="4"/>
    <s v="indie rock"/>
    <x v="2301"/>
    <x v="4"/>
  </r>
  <r>
    <n v="2302"/>
    <x v="2302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x v="4"/>
    <s v="indie rock"/>
    <x v="2302"/>
    <x v="4"/>
  </r>
  <r>
    <n v="2303"/>
    <x v="2303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x v="4"/>
    <s v="indie rock"/>
    <x v="2303"/>
    <x v="6"/>
  </r>
  <r>
    <n v="2304"/>
    <x v="2304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x v="4"/>
    <s v="indie rock"/>
    <x v="2304"/>
    <x v="7"/>
  </r>
  <r>
    <n v="2305"/>
    <x v="2305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x v="4"/>
    <s v="indie rock"/>
    <x v="2305"/>
    <x v="3"/>
  </r>
  <r>
    <n v="2306"/>
    <x v="2306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x v="4"/>
    <s v="indie rock"/>
    <x v="2306"/>
    <x v="5"/>
  </r>
  <r>
    <n v="2307"/>
    <x v="2307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x v="4"/>
    <s v="indie rock"/>
    <x v="2307"/>
    <x v="5"/>
  </r>
  <r>
    <n v="2308"/>
    <x v="2308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x v="4"/>
    <s v="indie rock"/>
    <x v="2308"/>
    <x v="3"/>
  </r>
  <r>
    <n v="2309"/>
    <x v="2309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x v="4"/>
    <s v="indie rock"/>
    <x v="2309"/>
    <x v="4"/>
  </r>
  <r>
    <n v="2310"/>
    <x v="2310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x v="4"/>
    <s v="indie rock"/>
    <x v="2310"/>
    <x v="4"/>
  </r>
  <r>
    <n v="2311"/>
    <x v="2311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x v="4"/>
    <s v="indie rock"/>
    <x v="2311"/>
    <x v="3"/>
  </r>
  <r>
    <n v="2312"/>
    <x v="2312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x v="4"/>
    <s v="indie rock"/>
    <x v="2312"/>
    <x v="3"/>
  </r>
  <r>
    <n v="2313"/>
    <x v="2313"/>
    <s v="A Sunny Day in Glasgow are recording a new album and we need your help!"/>
    <n v="5000"/>
    <n v="8792.02"/>
    <x v="0"/>
    <s v="US"/>
    <s v="USD"/>
    <n v="1336086026"/>
    <n v="1333494026"/>
    <b v="1"/>
    <n v="157"/>
    <b v="1"/>
    <x v="4"/>
    <s v="indie rock"/>
    <x v="2313"/>
    <x v="5"/>
  </r>
  <r>
    <n v="2314"/>
    <x v="2314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x v="4"/>
    <s v="indie rock"/>
    <x v="2314"/>
    <x v="5"/>
  </r>
  <r>
    <n v="2315"/>
    <x v="2315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x v="4"/>
    <s v="indie rock"/>
    <x v="2315"/>
    <x v="5"/>
  </r>
  <r>
    <n v="2316"/>
    <x v="2316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x v="4"/>
    <s v="indie rock"/>
    <x v="2316"/>
    <x v="8"/>
  </r>
  <r>
    <n v="2317"/>
    <x v="2317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x v="4"/>
    <s v="indie rock"/>
    <x v="2317"/>
    <x v="7"/>
  </r>
  <r>
    <n v="2318"/>
    <x v="2318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x v="4"/>
    <s v="indie rock"/>
    <x v="2318"/>
    <x v="8"/>
  </r>
  <r>
    <n v="2319"/>
    <x v="2319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x v="4"/>
    <s v="indie rock"/>
    <x v="2319"/>
    <x v="4"/>
  </r>
  <r>
    <n v="2320"/>
    <x v="2320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x v="4"/>
    <s v="indie rock"/>
    <x v="2320"/>
    <x v="3"/>
  </r>
  <r>
    <n v="2321"/>
    <x v="2321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x v="7"/>
    <s v="small batch"/>
    <x v="2321"/>
    <x v="1"/>
  </r>
  <r>
    <n v="2322"/>
    <x v="2322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x v="7"/>
    <s v="small batch"/>
    <x v="2322"/>
    <x v="1"/>
  </r>
  <r>
    <n v="2323"/>
    <x v="2323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x v="7"/>
    <s v="small batch"/>
    <x v="2323"/>
    <x v="1"/>
  </r>
  <r>
    <n v="2324"/>
    <x v="2324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x v="7"/>
    <s v="small batch"/>
    <x v="2324"/>
    <x v="1"/>
  </r>
  <r>
    <n v="2325"/>
    <x v="2325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x v="7"/>
    <s v="small batch"/>
    <x v="2325"/>
    <x v="1"/>
  </r>
  <r>
    <n v="2326"/>
    <x v="2326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x v="7"/>
    <s v="small batch"/>
    <x v="2326"/>
    <x v="1"/>
  </r>
  <r>
    <n v="2327"/>
    <x v="2327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x v="7"/>
    <s v="small batch"/>
    <x v="2327"/>
    <x v="3"/>
  </r>
  <r>
    <n v="2328"/>
    <x v="2328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x v="7"/>
    <s v="small batch"/>
    <x v="2328"/>
    <x v="0"/>
  </r>
  <r>
    <n v="2329"/>
    <x v="2329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x v="7"/>
    <s v="small batch"/>
    <x v="2329"/>
    <x v="3"/>
  </r>
  <r>
    <n v="2330"/>
    <x v="2330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x v="7"/>
    <s v="small batch"/>
    <x v="2330"/>
    <x v="0"/>
  </r>
  <r>
    <n v="2331"/>
    <x v="2331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x v="7"/>
    <s v="small batch"/>
    <x v="2331"/>
    <x v="3"/>
  </r>
  <r>
    <n v="2332"/>
    <x v="2332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x v="7"/>
    <s v="small batch"/>
    <x v="2332"/>
    <x v="0"/>
  </r>
  <r>
    <n v="2333"/>
    <x v="2333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x v="7"/>
    <s v="small batch"/>
    <x v="2333"/>
    <x v="3"/>
  </r>
  <r>
    <n v="2334"/>
    <x v="2334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x v="7"/>
    <s v="small batch"/>
    <x v="2334"/>
    <x v="3"/>
  </r>
  <r>
    <n v="2335"/>
    <x v="2335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x v="7"/>
    <s v="small batch"/>
    <x v="2335"/>
    <x v="3"/>
  </r>
  <r>
    <n v="2336"/>
    <x v="2336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x v="7"/>
    <s v="small batch"/>
    <x v="2336"/>
    <x v="3"/>
  </r>
  <r>
    <n v="2337"/>
    <x v="2337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x v="7"/>
    <s v="small batch"/>
    <x v="2337"/>
    <x v="3"/>
  </r>
  <r>
    <n v="2338"/>
    <x v="2338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x v="7"/>
    <s v="small batch"/>
    <x v="2338"/>
    <x v="3"/>
  </r>
  <r>
    <n v="2339"/>
    <x v="2339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x v="7"/>
    <s v="small batch"/>
    <x v="2339"/>
    <x v="2"/>
  </r>
  <r>
    <n v="2340"/>
    <x v="2340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x v="7"/>
    <s v="small batch"/>
    <x v="2340"/>
    <x v="2"/>
  </r>
  <r>
    <n v="2341"/>
    <x v="2341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x v="2"/>
    <s v="web"/>
    <x v="2341"/>
    <x v="0"/>
  </r>
  <r>
    <n v="2342"/>
    <x v="2342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x v="2"/>
    <s v="web"/>
    <x v="2342"/>
    <x v="3"/>
  </r>
  <r>
    <n v="2343"/>
    <x v="2343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x v="2"/>
    <s v="web"/>
    <x v="2343"/>
    <x v="0"/>
  </r>
  <r>
    <n v="2344"/>
    <x v="2344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x v="2"/>
    <s v="web"/>
    <x v="2344"/>
    <x v="2"/>
  </r>
  <r>
    <n v="2345"/>
    <x v="2345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x v="2"/>
    <s v="web"/>
    <x v="2345"/>
    <x v="0"/>
  </r>
  <r>
    <n v="2346"/>
    <x v="2346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x v="2"/>
    <s v="web"/>
    <x v="2346"/>
    <x v="2"/>
  </r>
  <r>
    <n v="2347"/>
    <x v="2347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x v="2"/>
    <s v="web"/>
    <x v="2347"/>
    <x v="2"/>
  </r>
  <r>
    <n v="2348"/>
    <x v="2348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x v="2"/>
    <s v="web"/>
    <x v="2348"/>
    <x v="0"/>
  </r>
  <r>
    <n v="2349"/>
    <x v="2349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x v="2"/>
    <s v="web"/>
    <x v="2349"/>
    <x v="0"/>
  </r>
  <r>
    <n v="2350"/>
    <x v="2350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x v="2"/>
    <s v="web"/>
    <x v="2350"/>
    <x v="2"/>
  </r>
  <r>
    <n v="2351"/>
    <x v="2351"/>
    <s v="Donate $30 or more and receive a free selfie stick."/>
    <n v="18900"/>
    <n v="108"/>
    <x v="1"/>
    <s v="NZ"/>
    <s v="NZD"/>
    <n v="1430360739"/>
    <n v="1427768739"/>
    <b v="0"/>
    <n v="7"/>
    <b v="0"/>
    <x v="2"/>
    <s v="web"/>
    <x v="2351"/>
    <x v="0"/>
  </r>
  <r>
    <n v="2352"/>
    <x v="2352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x v="2"/>
    <s v="web"/>
    <x v="2352"/>
    <x v="0"/>
  </r>
  <r>
    <n v="2353"/>
    <x v="2353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x v="2"/>
    <s v="web"/>
    <x v="2353"/>
    <x v="0"/>
  </r>
  <r>
    <n v="2354"/>
    <x v="2354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x v="2"/>
    <s v="web"/>
    <x v="2354"/>
    <x v="3"/>
  </r>
  <r>
    <n v="2355"/>
    <x v="2355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x v="2"/>
    <s v="web"/>
    <x v="2355"/>
    <x v="0"/>
  </r>
  <r>
    <n v="2356"/>
    <x v="2356"/>
    <s v="HardstyleUnited.com The Global Hardstyle community. Your Hardstyle community."/>
    <n v="10000"/>
    <n v="0"/>
    <x v="1"/>
    <s v="NL"/>
    <s v="EUR"/>
    <n v="1433530104"/>
    <n v="1430938104"/>
    <b v="0"/>
    <n v="0"/>
    <b v="0"/>
    <x v="2"/>
    <s v="web"/>
    <x v="2356"/>
    <x v="0"/>
  </r>
  <r>
    <n v="2357"/>
    <x v="2357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x v="2"/>
    <s v="web"/>
    <x v="2357"/>
    <x v="0"/>
  </r>
  <r>
    <n v="2358"/>
    <x v="2358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x v="2"/>
    <s v="web"/>
    <x v="2358"/>
    <x v="3"/>
  </r>
  <r>
    <n v="2359"/>
    <x v="2359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x v="2"/>
    <s v="web"/>
    <x v="2359"/>
    <x v="0"/>
  </r>
  <r>
    <n v="2360"/>
    <x v="2360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x v="2"/>
    <s v="web"/>
    <x v="2360"/>
    <x v="2"/>
  </r>
  <r>
    <n v="2361"/>
    <x v="2361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x v="2"/>
    <s v="web"/>
    <x v="2361"/>
    <x v="2"/>
  </r>
  <r>
    <n v="2362"/>
    <x v="2362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x v="2"/>
    <s v="web"/>
    <x v="2362"/>
    <x v="3"/>
  </r>
  <r>
    <n v="2363"/>
    <x v="2363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x v="2"/>
    <s v="web"/>
    <x v="2363"/>
    <x v="0"/>
  </r>
  <r>
    <n v="2364"/>
    <x v="2364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x v="2"/>
    <s v="web"/>
    <x v="2364"/>
    <x v="0"/>
  </r>
  <r>
    <n v="2365"/>
    <x v="2365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x v="2"/>
    <s v="web"/>
    <x v="2365"/>
    <x v="0"/>
  </r>
  <r>
    <n v="2366"/>
    <x v="2366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x v="2"/>
    <s v="web"/>
    <x v="2366"/>
    <x v="0"/>
  </r>
  <r>
    <n v="2367"/>
    <x v="2367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x v="2"/>
    <s v="web"/>
    <x v="2367"/>
    <x v="2"/>
  </r>
  <r>
    <n v="2368"/>
    <x v="2368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x v="2"/>
    <s v="web"/>
    <x v="2368"/>
    <x v="0"/>
  </r>
  <r>
    <n v="2369"/>
    <x v="2369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x v="2"/>
    <s v="web"/>
    <x v="2369"/>
    <x v="2"/>
  </r>
  <r>
    <n v="2370"/>
    <x v="2370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x v="2"/>
    <s v="web"/>
    <x v="2370"/>
    <x v="3"/>
  </r>
  <r>
    <n v="2371"/>
    <x v="2371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x v="2"/>
    <s v="web"/>
    <x v="2371"/>
    <x v="0"/>
  </r>
  <r>
    <n v="2372"/>
    <x v="2372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x v="2"/>
    <s v="web"/>
    <x v="2372"/>
    <x v="0"/>
  </r>
  <r>
    <n v="2373"/>
    <x v="2373"/>
    <s v="We want to create a safe marketplace for buying and selling bicycles."/>
    <n v="850000"/>
    <n v="50"/>
    <x v="1"/>
    <s v="SE"/>
    <s v="SEK"/>
    <n v="1440863624"/>
    <n v="1438271624"/>
    <b v="0"/>
    <n v="1"/>
    <b v="0"/>
    <x v="2"/>
    <s v="web"/>
    <x v="2373"/>
    <x v="0"/>
  </r>
  <r>
    <n v="2374"/>
    <x v="2374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x v="2"/>
    <s v="web"/>
    <x v="2374"/>
    <x v="0"/>
  </r>
  <r>
    <n v="2375"/>
    <x v="2375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x v="2"/>
    <s v="web"/>
    <x v="2375"/>
    <x v="2"/>
  </r>
  <r>
    <n v="2376"/>
    <x v="2376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x v="2"/>
    <s v="web"/>
    <x v="2376"/>
    <x v="0"/>
  </r>
  <r>
    <n v="2377"/>
    <x v="2377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x v="2"/>
    <s v="web"/>
    <x v="2377"/>
    <x v="2"/>
  </r>
  <r>
    <n v="2378"/>
    <x v="2378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x v="2"/>
    <s v="web"/>
    <x v="2378"/>
    <x v="0"/>
  </r>
  <r>
    <n v="2379"/>
    <x v="2379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x v="2"/>
    <s v="web"/>
    <x v="2379"/>
    <x v="0"/>
  </r>
  <r>
    <n v="2380"/>
    <x v="2380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x v="2"/>
    <s v="web"/>
    <x v="2380"/>
    <x v="0"/>
  </r>
  <r>
    <n v="2381"/>
    <x v="2381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x v="2"/>
    <s v="web"/>
    <x v="2381"/>
    <x v="0"/>
  </r>
  <r>
    <n v="2382"/>
    <x v="2382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x v="2"/>
    <s v="web"/>
    <x v="2382"/>
    <x v="0"/>
  </r>
  <r>
    <n v="2383"/>
    <x v="2383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x v="2"/>
    <s v="web"/>
    <x v="2383"/>
    <x v="0"/>
  </r>
  <r>
    <n v="2384"/>
    <x v="2384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x v="2"/>
    <s v="web"/>
    <x v="2384"/>
    <x v="3"/>
  </r>
  <r>
    <n v="2385"/>
    <x v="2385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x v="2"/>
    <s v="web"/>
    <x v="2385"/>
    <x v="0"/>
  </r>
  <r>
    <n v="2386"/>
    <x v="2386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x v="2"/>
    <s v="web"/>
    <x v="2386"/>
    <x v="3"/>
  </r>
  <r>
    <n v="2387"/>
    <x v="2387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x v="2"/>
    <s v="web"/>
    <x v="2387"/>
    <x v="2"/>
  </r>
  <r>
    <n v="2388"/>
    <x v="2388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x v="2"/>
    <s v="web"/>
    <x v="2388"/>
    <x v="3"/>
  </r>
  <r>
    <n v="2389"/>
    <x v="2389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x v="2"/>
    <s v="web"/>
    <x v="2389"/>
    <x v="0"/>
  </r>
  <r>
    <n v="2390"/>
    <x v="2390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x v="2"/>
    <s v="web"/>
    <x v="2390"/>
    <x v="3"/>
  </r>
  <r>
    <n v="2391"/>
    <x v="2391"/>
    <s v="Using the power of internet to help people save hundreds in car repair."/>
    <n v="20000"/>
    <n v="25"/>
    <x v="1"/>
    <s v="US"/>
    <s v="USD"/>
    <n v="1427825044"/>
    <n v="1425236644"/>
    <b v="0"/>
    <n v="1"/>
    <b v="0"/>
    <x v="2"/>
    <s v="web"/>
    <x v="2391"/>
    <x v="0"/>
  </r>
  <r>
    <n v="2392"/>
    <x v="2392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x v="2"/>
    <s v="web"/>
    <x v="2392"/>
    <x v="0"/>
  </r>
  <r>
    <n v="2393"/>
    <x v="2393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x v="2"/>
    <s v="web"/>
    <x v="2393"/>
    <x v="0"/>
  </r>
  <r>
    <n v="2394"/>
    <x v="2394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x v="2"/>
    <s v="web"/>
    <x v="2394"/>
    <x v="0"/>
  </r>
  <r>
    <n v="2395"/>
    <x v="2395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x v="2"/>
    <s v="web"/>
    <x v="2395"/>
    <x v="2"/>
  </r>
  <r>
    <n v="2396"/>
    <x v="2396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x v="2"/>
    <s v="web"/>
    <x v="2396"/>
    <x v="0"/>
  </r>
  <r>
    <n v="2397"/>
    <x v="2397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x v="2"/>
    <s v="web"/>
    <x v="2397"/>
    <x v="3"/>
  </r>
  <r>
    <n v="2398"/>
    <x v="2398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x v="2"/>
    <s v="web"/>
    <x v="2398"/>
    <x v="0"/>
  </r>
  <r>
    <n v="2399"/>
    <x v="2399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x v="2"/>
    <s v="web"/>
    <x v="2399"/>
    <x v="3"/>
  </r>
  <r>
    <n v="2400"/>
    <x v="2400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x v="2"/>
    <s v="web"/>
    <x v="2400"/>
    <x v="2"/>
  </r>
  <r>
    <n v="2401"/>
    <x v="2401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x v="7"/>
    <s v="food trucks"/>
    <x v="2401"/>
    <x v="2"/>
  </r>
  <r>
    <n v="2402"/>
    <x v="2402"/>
    <s v="Small town, delicious treats, and a mobile truck"/>
    <n v="12000"/>
    <n v="52"/>
    <x v="2"/>
    <s v="US"/>
    <s v="USD"/>
    <n v="1431533931"/>
    <n v="1428941931"/>
    <b v="0"/>
    <n v="1"/>
    <b v="0"/>
    <x v="7"/>
    <s v="food trucks"/>
    <x v="2402"/>
    <x v="0"/>
  </r>
  <r>
    <n v="2403"/>
    <x v="2403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x v="7"/>
    <s v="food trucks"/>
    <x v="2403"/>
    <x v="2"/>
  </r>
  <r>
    <n v="2404"/>
    <x v="2404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x v="7"/>
    <s v="food trucks"/>
    <x v="2404"/>
    <x v="0"/>
  </r>
  <r>
    <n v="2405"/>
    <x v="2405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x v="7"/>
    <s v="food trucks"/>
    <x v="2405"/>
    <x v="2"/>
  </r>
  <r>
    <n v="2406"/>
    <x v="2406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x v="7"/>
    <s v="food trucks"/>
    <x v="2406"/>
    <x v="3"/>
  </r>
  <r>
    <n v="2407"/>
    <x v="2407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x v="7"/>
    <s v="food trucks"/>
    <x v="2407"/>
    <x v="0"/>
  </r>
  <r>
    <n v="2408"/>
    <x v="2408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x v="7"/>
    <s v="food trucks"/>
    <x v="2408"/>
    <x v="3"/>
  </r>
  <r>
    <n v="2409"/>
    <x v="2409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x v="7"/>
    <s v="food trucks"/>
    <x v="2409"/>
    <x v="0"/>
  </r>
  <r>
    <n v="2410"/>
    <x v="2410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x v="7"/>
    <s v="food trucks"/>
    <x v="2410"/>
    <x v="0"/>
  </r>
  <r>
    <n v="2411"/>
    <x v="2411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x v="7"/>
    <s v="food trucks"/>
    <x v="2411"/>
    <x v="0"/>
  </r>
  <r>
    <n v="2412"/>
    <x v="2412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x v="7"/>
    <s v="food trucks"/>
    <x v="2412"/>
    <x v="2"/>
  </r>
  <r>
    <n v="2413"/>
    <x v="2413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x v="7"/>
    <s v="food trucks"/>
    <x v="2413"/>
    <x v="3"/>
  </r>
  <r>
    <n v="2414"/>
    <x v="2414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x v="7"/>
    <s v="food trucks"/>
    <x v="2414"/>
    <x v="0"/>
  </r>
  <r>
    <n v="2415"/>
    <x v="2415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x v="7"/>
    <s v="food trucks"/>
    <x v="2415"/>
    <x v="2"/>
  </r>
  <r>
    <n v="2416"/>
    <x v="2416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x v="7"/>
    <s v="food trucks"/>
    <x v="2416"/>
    <x v="0"/>
  </r>
  <r>
    <n v="2417"/>
    <x v="2417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x v="7"/>
    <s v="food trucks"/>
    <x v="2417"/>
    <x v="3"/>
  </r>
  <r>
    <n v="2418"/>
    <x v="2418"/>
    <s v="I want to start my food truck business."/>
    <n v="25000"/>
    <n v="5"/>
    <x v="2"/>
    <s v="US"/>
    <s v="USD"/>
    <n v="1427225644"/>
    <n v="1422045244"/>
    <b v="0"/>
    <n v="5"/>
    <b v="0"/>
    <x v="7"/>
    <s v="food trucks"/>
    <x v="2418"/>
    <x v="0"/>
  </r>
  <r>
    <n v="2419"/>
    <x v="2419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x v="7"/>
    <s v="food trucks"/>
    <x v="2419"/>
    <x v="3"/>
  </r>
  <r>
    <n v="2420"/>
    <x v="2420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x v="7"/>
    <s v="food trucks"/>
    <x v="2420"/>
    <x v="3"/>
  </r>
  <r>
    <n v="2421"/>
    <x v="2421"/>
    <s v="help me start Merrill's first hot dog cart in this empty lot"/>
    <n v="6000"/>
    <n v="1"/>
    <x v="2"/>
    <s v="US"/>
    <s v="USD"/>
    <n v="1424536196"/>
    <n v="1421944196"/>
    <b v="0"/>
    <n v="1"/>
    <b v="0"/>
    <x v="7"/>
    <s v="food trucks"/>
    <x v="2421"/>
    <x v="0"/>
  </r>
  <r>
    <n v="2422"/>
    <x v="2422"/>
    <s v="Family owned business serving BBQ and seafood to the public"/>
    <n v="500"/>
    <n v="1"/>
    <x v="2"/>
    <s v="US"/>
    <s v="USD"/>
    <n v="1426091036"/>
    <n v="1423502636"/>
    <b v="0"/>
    <n v="1"/>
    <b v="0"/>
    <x v="7"/>
    <s v="food trucks"/>
    <x v="2422"/>
    <x v="0"/>
  </r>
  <r>
    <n v="2423"/>
    <x v="2423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x v="7"/>
    <s v="food trucks"/>
    <x v="2423"/>
    <x v="3"/>
  </r>
  <r>
    <n v="2424"/>
    <x v="2424"/>
    <s v="Great and creative food from the heart in the form of a sweet food truck!"/>
    <n v="25000"/>
    <n v="310"/>
    <x v="2"/>
    <s v="US"/>
    <s v="USD"/>
    <n v="1414445108"/>
    <n v="1411853108"/>
    <b v="0"/>
    <n v="9"/>
    <b v="0"/>
    <x v="7"/>
    <s v="food trucks"/>
    <x v="2424"/>
    <x v="3"/>
  </r>
  <r>
    <n v="2425"/>
    <x v="2425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x v="7"/>
    <s v="food trucks"/>
    <x v="2425"/>
    <x v="2"/>
  </r>
  <r>
    <n v="2426"/>
    <x v="2426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x v="7"/>
    <s v="food trucks"/>
    <x v="2426"/>
    <x v="0"/>
  </r>
  <r>
    <n v="2427"/>
    <x v="2427"/>
    <s v="Fast and simple lunches for those on the go.  All (lunch) deals $10 or less."/>
    <n v="50000"/>
    <n v="1"/>
    <x v="2"/>
    <s v="US"/>
    <s v="USD"/>
    <n v="1458715133"/>
    <n v="1455262733"/>
    <b v="0"/>
    <n v="1"/>
    <b v="0"/>
    <x v="7"/>
    <s v="food trucks"/>
    <x v="2427"/>
    <x v="2"/>
  </r>
  <r>
    <n v="2428"/>
    <x v="2428"/>
    <s v="From Moo 2 You! We want to offer premium burgers to a taco flooded environment."/>
    <n v="35000"/>
    <n v="1"/>
    <x v="2"/>
    <s v="US"/>
    <s v="USD"/>
    <n v="1426182551"/>
    <n v="1423594151"/>
    <b v="0"/>
    <n v="1"/>
    <b v="0"/>
    <x v="7"/>
    <s v="food trucks"/>
    <x v="2428"/>
    <x v="0"/>
  </r>
  <r>
    <n v="2429"/>
    <x v="2429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x v="7"/>
    <s v="food trucks"/>
    <x v="2429"/>
    <x v="2"/>
  </r>
  <r>
    <n v="2430"/>
    <x v="2430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x v="7"/>
    <s v="food trucks"/>
    <x v="2430"/>
    <x v="2"/>
  </r>
  <r>
    <n v="2431"/>
    <x v="2431"/>
    <s v="Go to Colorado and run a food truck with homemade food of all kinds."/>
    <n v="100000"/>
    <n v="2"/>
    <x v="2"/>
    <s v="US"/>
    <s v="USD"/>
    <n v="1467080613"/>
    <n v="1461896613"/>
    <b v="0"/>
    <n v="2"/>
    <b v="0"/>
    <x v="7"/>
    <s v="food trucks"/>
    <x v="2431"/>
    <x v="2"/>
  </r>
  <r>
    <n v="2432"/>
    <x v="2432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x v="7"/>
    <s v="food trucks"/>
    <x v="2432"/>
    <x v="0"/>
  </r>
  <r>
    <n v="2433"/>
    <x v="2433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x v="7"/>
    <s v="food trucks"/>
    <x v="2433"/>
    <x v="2"/>
  </r>
  <r>
    <n v="2434"/>
    <x v="2434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x v="7"/>
    <s v="food trucks"/>
    <x v="2434"/>
    <x v="0"/>
  </r>
  <r>
    <n v="2435"/>
    <x v="2435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x v="7"/>
    <s v="food trucks"/>
    <x v="2435"/>
    <x v="0"/>
  </r>
  <r>
    <n v="2436"/>
    <x v="2436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x v="7"/>
    <s v="food trucks"/>
    <x v="2436"/>
    <x v="0"/>
  </r>
  <r>
    <n v="2437"/>
    <x v="2437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x v="7"/>
    <s v="food trucks"/>
    <x v="2437"/>
    <x v="0"/>
  </r>
  <r>
    <n v="2438"/>
    <x v="2438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x v="7"/>
    <s v="food trucks"/>
    <x v="2438"/>
    <x v="0"/>
  </r>
  <r>
    <n v="2439"/>
    <x v="2439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x v="7"/>
    <s v="food trucks"/>
    <x v="2439"/>
    <x v="0"/>
  </r>
  <r>
    <n v="2440"/>
    <x v="2440"/>
    <s v="Starting a entire clean energy food truck and set a new standard for Cambodia"/>
    <n v="5000"/>
    <n v="10"/>
    <x v="2"/>
    <s v="BE"/>
    <s v="EUR"/>
    <n v="1455399313"/>
    <n v="1452807313"/>
    <b v="0"/>
    <n v="2"/>
    <b v="0"/>
    <x v="7"/>
    <s v="food trucks"/>
    <x v="2440"/>
    <x v="2"/>
  </r>
  <r>
    <n v="2441"/>
    <x v="2441"/>
    <s v="YOU can help Alchemy Pops POP up on a street near you!"/>
    <n v="7500"/>
    <n v="8091"/>
    <x v="0"/>
    <s v="US"/>
    <s v="USD"/>
    <n v="1437627540"/>
    <n v="1435806054"/>
    <b v="0"/>
    <n v="109"/>
    <b v="1"/>
    <x v="7"/>
    <s v="small batch"/>
    <x v="2441"/>
    <x v="0"/>
  </r>
  <r>
    <n v="2442"/>
    <x v="2442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x v="7"/>
    <s v="small batch"/>
    <x v="2442"/>
    <x v="0"/>
  </r>
  <r>
    <n v="2443"/>
    <x v="2443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x v="7"/>
    <s v="small batch"/>
    <x v="2443"/>
    <x v="3"/>
  </r>
  <r>
    <n v="2444"/>
    <x v="2444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x v="7"/>
    <s v="small batch"/>
    <x v="2444"/>
    <x v="2"/>
  </r>
  <r>
    <n v="2445"/>
    <x v="2445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x v="7"/>
    <s v="small batch"/>
    <x v="2445"/>
    <x v="0"/>
  </r>
  <r>
    <n v="2446"/>
    <x v="2446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x v="7"/>
    <s v="small batch"/>
    <x v="2446"/>
    <x v="2"/>
  </r>
  <r>
    <n v="2447"/>
    <x v="2447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x v="7"/>
    <s v="small batch"/>
    <x v="2447"/>
    <x v="2"/>
  </r>
  <r>
    <n v="2448"/>
    <x v="2448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x v="7"/>
    <s v="small batch"/>
    <x v="2448"/>
    <x v="2"/>
  </r>
  <r>
    <n v="2449"/>
    <x v="2449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x v="7"/>
    <s v="small batch"/>
    <x v="2449"/>
    <x v="3"/>
  </r>
  <r>
    <n v="2450"/>
    <x v="2450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x v="7"/>
    <s v="small batch"/>
    <x v="2450"/>
    <x v="3"/>
  </r>
  <r>
    <n v="2451"/>
    <x v="2451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x v="7"/>
    <s v="small batch"/>
    <x v="2451"/>
    <x v="1"/>
  </r>
  <r>
    <n v="2452"/>
    <x v="2452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x v="7"/>
    <s v="small batch"/>
    <x v="2452"/>
    <x v="0"/>
  </r>
  <r>
    <n v="2453"/>
    <x v="2453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x v="7"/>
    <s v="small batch"/>
    <x v="2453"/>
    <x v="1"/>
  </r>
  <r>
    <n v="2454"/>
    <x v="2454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x v="7"/>
    <s v="small batch"/>
    <x v="2454"/>
    <x v="1"/>
  </r>
  <r>
    <n v="2455"/>
    <x v="2455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x v="7"/>
    <s v="small batch"/>
    <x v="2455"/>
    <x v="2"/>
  </r>
  <r>
    <n v="2456"/>
    <x v="2456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x v="7"/>
    <s v="small batch"/>
    <x v="2456"/>
    <x v="1"/>
  </r>
  <r>
    <n v="2457"/>
    <x v="2457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x v="7"/>
    <s v="small batch"/>
    <x v="2457"/>
    <x v="2"/>
  </r>
  <r>
    <n v="2458"/>
    <x v="2458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x v="7"/>
    <s v="small batch"/>
    <x v="2458"/>
    <x v="2"/>
  </r>
  <r>
    <n v="2459"/>
    <x v="2459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x v="7"/>
    <s v="small batch"/>
    <x v="2459"/>
    <x v="2"/>
  </r>
  <r>
    <n v="2460"/>
    <x v="2460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x v="7"/>
    <s v="small batch"/>
    <x v="2460"/>
    <x v="2"/>
  </r>
  <r>
    <n v="2461"/>
    <x v="2461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x v="4"/>
    <s v="indie rock"/>
    <x v="2461"/>
    <x v="6"/>
  </r>
  <r>
    <n v="2462"/>
    <x v="2462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x v="4"/>
    <s v="indie rock"/>
    <x v="2462"/>
    <x v="5"/>
  </r>
  <r>
    <n v="2463"/>
    <x v="2463"/>
    <s v="Emma Ate The Lion's debut full length album"/>
    <n v="2000"/>
    <n v="2325"/>
    <x v="0"/>
    <s v="US"/>
    <s v="USD"/>
    <n v="1366138800"/>
    <n v="1362710425"/>
    <b v="0"/>
    <n v="75"/>
    <b v="1"/>
    <x v="4"/>
    <s v="indie rock"/>
    <x v="2463"/>
    <x v="4"/>
  </r>
  <r>
    <n v="2464"/>
    <x v="2464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x v="4"/>
    <s v="indie rock"/>
    <x v="2464"/>
    <x v="0"/>
  </r>
  <r>
    <n v="2465"/>
    <x v="2465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x v="4"/>
    <s v="indie rock"/>
    <x v="2465"/>
    <x v="5"/>
  </r>
  <r>
    <n v="2466"/>
    <x v="2466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x v="4"/>
    <s v="indie rock"/>
    <x v="2466"/>
    <x v="4"/>
  </r>
  <r>
    <n v="2467"/>
    <x v="2467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x v="4"/>
    <s v="indie rock"/>
    <x v="2467"/>
    <x v="5"/>
  </r>
  <r>
    <n v="2468"/>
    <x v="2468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x v="4"/>
    <s v="indie rock"/>
    <x v="2468"/>
    <x v="5"/>
  </r>
  <r>
    <n v="2469"/>
    <x v="2469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x v="4"/>
    <s v="indie rock"/>
    <x v="2469"/>
    <x v="6"/>
  </r>
  <r>
    <n v="2470"/>
    <x v="2470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x v="4"/>
    <s v="indie rock"/>
    <x v="2470"/>
    <x v="5"/>
  </r>
  <r>
    <n v="2471"/>
    <x v="2471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x v="4"/>
    <s v="indie rock"/>
    <x v="2471"/>
    <x v="6"/>
  </r>
  <r>
    <n v="2472"/>
    <x v="2472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x v="4"/>
    <s v="indie rock"/>
    <x v="2472"/>
    <x v="7"/>
  </r>
  <r>
    <n v="2473"/>
    <x v="2473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x v="4"/>
    <s v="indie rock"/>
    <x v="2473"/>
    <x v="5"/>
  </r>
  <r>
    <n v="2474"/>
    <x v="2474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x v="4"/>
    <s v="indie rock"/>
    <x v="2474"/>
    <x v="7"/>
  </r>
  <r>
    <n v="2475"/>
    <x v="2475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x v="4"/>
    <s v="indie rock"/>
    <x v="2475"/>
    <x v="7"/>
  </r>
  <r>
    <n v="2476"/>
    <x v="2476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x v="4"/>
    <s v="indie rock"/>
    <x v="2476"/>
    <x v="3"/>
  </r>
  <r>
    <n v="2477"/>
    <x v="823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x v="4"/>
    <s v="indie rock"/>
    <x v="2477"/>
    <x v="5"/>
  </r>
  <r>
    <n v="2478"/>
    <x v="2477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x v="4"/>
    <s v="indie rock"/>
    <x v="2478"/>
    <x v="5"/>
  </r>
  <r>
    <n v="2479"/>
    <x v="2478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x v="4"/>
    <s v="indie rock"/>
    <x v="2479"/>
    <x v="5"/>
  </r>
  <r>
    <n v="2480"/>
    <x v="2479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x v="4"/>
    <s v="indie rock"/>
    <x v="2480"/>
    <x v="0"/>
  </r>
  <r>
    <n v="2481"/>
    <x v="2480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x v="4"/>
    <s v="indie rock"/>
    <x v="2481"/>
    <x v="5"/>
  </r>
  <r>
    <n v="2482"/>
    <x v="2481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x v="4"/>
    <s v="indie rock"/>
    <x v="2482"/>
    <x v="6"/>
  </r>
  <r>
    <n v="2483"/>
    <x v="2482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x v="4"/>
    <s v="indie rock"/>
    <x v="2483"/>
    <x v="5"/>
  </r>
  <r>
    <n v="2484"/>
    <x v="2483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x v="4"/>
    <s v="indie rock"/>
    <x v="2484"/>
    <x v="6"/>
  </r>
  <r>
    <n v="2485"/>
    <x v="2484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x v="4"/>
    <s v="indie rock"/>
    <x v="2485"/>
    <x v="6"/>
  </r>
  <r>
    <n v="2486"/>
    <x v="2485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x v="4"/>
    <s v="indie rock"/>
    <x v="2486"/>
    <x v="5"/>
  </r>
  <r>
    <n v="2487"/>
    <x v="2486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x v="4"/>
    <s v="indie rock"/>
    <x v="2487"/>
    <x v="5"/>
  </r>
  <r>
    <n v="2488"/>
    <x v="2487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x v="4"/>
    <s v="indie rock"/>
    <x v="2488"/>
    <x v="6"/>
  </r>
  <r>
    <n v="2489"/>
    <x v="2488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x v="4"/>
    <s v="indie rock"/>
    <x v="2489"/>
    <x v="4"/>
  </r>
  <r>
    <n v="2490"/>
    <x v="2489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x v="4"/>
    <s v="indie rock"/>
    <x v="2490"/>
    <x v="5"/>
  </r>
  <r>
    <n v="2491"/>
    <x v="2490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x v="4"/>
    <s v="indie rock"/>
    <x v="2491"/>
    <x v="7"/>
  </r>
  <r>
    <n v="2492"/>
    <x v="2491"/>
    <s v="We're a band from Hawaii trying to produce our first EP and we need help!"/>
    <n v="600"/>
    <n v="750"/>
    <x v="0"/>
    <s v="US"/>
    <s v="USD"/>
    <n v="1339840740"/>
    <n v="1335397188"/>
    <b v="0"/>
    <n v="27"/>
    <b v="1"/>
    <x v="4"/>
    <s v="indie rock"/>
    <x v="2492"/>
    <x v="5"/>
  </r>
  <r>
    <n v="2493"/>
    <x v="2492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x v="4"/>
    <s v="indie rock"/>
    <x v="2493"/>
    <x v="4"/>
  </r>
  <r>
    <n v="2494"/>
    <x v="2493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x v="4"/>
    <s v="indie rock"/>
    <x v="2494"/>
    <x v="5"/>
  </r>
  <r>
    <n v="2495"/>
    <x v="2494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x v="4"/>
    <s v="indie rock"/>
    <x v="2495"/>
    <x v="5"/>
  </r>
  <r>
    <n v="2496"/>
    <x v="2495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x v="4"/>
    <s v="indie rock"/>
    <x v="2496"/>
    <x v="4"/>
  </r>
  <r>
    <n v="2497"/>
    <x v="2496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x v="4"/>
    <s v="indie rock"/>
    <x v="2497"/>
    <x v="6"/>
  </r>
  <r>
    <n v="2498"/>
    <x v="2497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x v="4"/>
    <s v="indie rock"/>
    <x v="2498"/>
    <x v="0"/>
  </r>
  <r>
    <n v="2499"/>
    <x v="2498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x v="4"/>
    <s v="indie rock"/>
    <x v="2499"/>
    <x v="5"/>
  </r>
  <r>
    <n v="2500"/>
    <x v="2499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x v="4"/>
    <s v="indie rock"/>
    <x v="2500"/>
    <x v="5"/>
  </r>
  <r>
    <n v="2501"/>
    <x v="2500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x v="7"/>
    <s v="restaurants"/>
    <x v="2501"/>
    <x v="0"/>
  </r>
  <r>
    <n v="2502"/>
    <x v="2501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x v="7"/>
    <s v="restaurants"/>
    <x v="2502"/>
    <x v="3"/>
  </r>
  <r>
    <n v="2503"/>
    <x v="2502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x v="7"/>
    <s v="restaurants"/>
    <x v="2503"/>
    <x v="2"/>
  </r>
  <r>
    <n v="2504"/>
    <x v="2503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x v="7"/>
    <s v="restaurants"/>
    <x v="2504"/>
    <x v="3"/>
  </r>
  <r>
    <n v="2505"/>
    <x v="2504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x v="7"/>
    <s v="restaurants"/>
    <x v="2505"/>
    <x v="0"/>
  </r>
  <r>
    <n v="2506"/>
    <x v="2505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x v="7"/>
    <s v="restaurants"/>
    <x v="2506"/>
    <x v="0"/>
  </r>
  <r>
    <n v="2507"/>
    <x v="2506"/>
    <s v="Unique dishes for a unique city!."/>
    <n v="42850"/>
    <n v="0"/>
    <x v="2"/>
    <s v="US"/>
    <s v="USD"/>
    <n v="1431308704"/>
    <n v="1428716704"/>
    <b v="0"/>
    <n v="0"/>
    <b v="0"/>
    <x v="7"/>
    <s v="restaurants"/>
    <x v="2507"/>
    <x v="0"/>
  </r>
  <r>
    <n v="2508"/>
    <x v="2507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x v="7"/>
    <s v="restaurants"/>
    <x v="2508"/>
    <x v="3"/>
  </r>
  <r>
    <n v="2509"/>
    <x v="2508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x v="7"/>
    <s v="restaurants"/>
    <x v="2509"/>
    <x v="0"/>
  </r>
  <r>
    <n v="2510"/>
    <x v="2509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x v="7"/>
    <s v="restaurants"/>
    <x v="2510"/>
    <x v="0"/>
  </r>
  <r>
    <n v="2511"/>
    <x v="2510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x v="7"/>
    <s v="restaurants"/>
    <x v="2511"/>
    <x v="2"/>
  </r>
  <r>
    <n v="2512"/>
    <x v="2511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x v="7"/>
    <s v="restaurants"/>
    <x v="2512"/>
    <x v="3"/>
  </r>
  <r>
    <n v="2513"/>
    <x v="2512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x v="7"/>
    <s v="restaurants"/>
    <x v="2513"/>
    <x v="2"/>
  </r>
  <r>
    <n v="2514"/>
    <x v="2513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x v="7"/>
    <s v="restaurants"/>
    <x v="2514"/>
    <x v="3"/>
  </r>
  <r>
    <n v="2515"/>
    <x v="2514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x v="7"/>
    <s v="restaurants"/>
    <x v="2515"/>
    <x v="0"/>
  </r>
  <r>
    <n v="2516"/>
    <x v="2515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x v="7"/>
    <s v="restaurants"/>
    <x v="2516"/>
    <x v="3"/>
  </r>
  <r>
    <n v="2517"/>
    <x v="2516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x v="7"/>
    <s v="restaurants"/>
    <x v="2517"/>
    <x v="0"/>
  </r>
  <r>
    <n v="2518"/>
    <x v="2517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x v="7"/>
    <s v="restaurants"/>
    <x v="2518"/>
    <x v="3"/>
  </r>
  <r>
    <n v="2519"/>
    <x v="2518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x v="7"/>
    <s v="restaurants"/>
    <x v="2519"/>
    <x v="3"/>
  </r>
  <r>
    <n v="2520"/>
    <x v="2519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x v="7"/>
    <s v="restaurants"/>
    <x v="2520"/>
    <x v="2"/>
  </r>
  <r>
    <n v="2521"/>
    <x v="2520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x v="4"/>
    <s v="classical music"/>
    <x v="2521"/>
    <x v="0"/>
  </r>
  <r>
    <n v="2522"/>
    <x v="2521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x v="4"/>
    <s v="classical music"/>
    <x v="2522"/>
    <x v="2"/>
  </r>
  <r>
    <n v="2523"/>
    <x v="2522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x v="4"/>
    <s v="classical music"/>
    <x v="2523"/>
    <x v="3"/>
  </r>
  <r>
    <n v="2524"/>
    <x v="2523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x v="4"/>
    <s v="classical music"/>
    <x v="2524"/>
    <x v="3"/>
  </r>
  <r>
    <n v="2525"/>
    <x v="2524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x v="4"/>
    <s v="classical music"/>
    <x v="2525"/>
    <x v="5"/>
  </r>
  <r>
    <n v="2526"/>
    <x v="2525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x v="4"/>
    <s v="classical music"/>
    <x v="2526"/>
    <x v="3"/>
  </r>
  <r>
    <n v="2527"/>
    <x v="2526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x v="4"/>
    <s v="classical music"/>
    <x v="2527"/>
    <x v="4"/>
  </r>
  <r>
    <n v="2528"/>
    <x v="2527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x v="4"/>
    <s v="classical music"/>
    <x v="2528"/>
    <x v="0"/>
  </r>
  <r>
    <n v="2529"/>
    <x v="2528"/>
    <s v="Opera. Short. New."/>
    <n v="6000"/>
    <n v="6257"/>
    <x v="0"/>
    <s v="US"/>
    <s v="USD"/>
    <n v="1332636975"/>
    <n v="1328752575"/>
    <b v="0"/>
    <n v="76"/>
    <b v="1"/>
    <x v="4"/>
    <s v="classical music"/>
    <x v="2529"/>
    <x v="5"/>
  </r>
  <r>
    <n v="2530"/>
    <x v="2529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x v="4"/>
    <s v="classical music"/>
    <x v="2530"/>
    <x v="0"/>
  </r>
  <r>
    <n v="2531"/>
    <x v="2530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x v="4"/>
    <s v="classical music"/>
    <x v="2531"/>
    <x v="0"/>
  </r>
  <r>
    <n v="2532"/>
    <x v="2531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x v="4"/>
    <s v="classical music"/>
    <x v="2532"/>
    <x v="5"/>
  </r>
  <r>
    <n v="2533"/>
    <x v="2532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x v="4"/>
    <s v="classical music"/>
    <x v="2533"/>
    <x v="4"/>
  </r>
  <r>
    <n v="2534"/>
    <x v="2533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x v="4"/>
    <s v="classical music"/>
    <x v="2534"/>
    <x v="8"/>
  </r>
  <r>
    <n v="2535"/>
    <x v="2534"/>
    <s v="Mark Hayes: Requiem Recording"/>
    <n v="20000"/>
    <n v="20755"/>
    <x v="0"/>
    <s v="US"/>
    <s v="USD"/>
    <n v="1417463945"/>
    <n v="1414781945"/>
    <b v="0"/>
    <n v="78"/>
    <b v="1"/>
    <x v="4"/>
    <s v="classical music"/>
    <x v="2535"/>
    <x v="3"/>
  </r>
  <r>
    <n v="2536"/>
    <x v="2535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x v="4"/>
    <s v="classical music"/>
    <x v="2536"/>
    <x v="4"/>
  </r>
  <r>
    <n v="2537"/>
    <x v="2536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x v="4"/>
    <s v="classical music"/>
    <x v="2537"/>
    <x v="6"/>
  </r>
  <r>
    <n v="2538"/>
    <x v="2537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x v="4"/>
    <s v="classical music"/>
    <x v="2538"/>
    <x v="4"/>
  </r>
  <r>
    <n v="2539"/>
    <x v="2538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x v="4"/>
    <s v="classical music"/>
    <x v="2539"/>
    <x v="3"/>
  </r>
  <r>
    <n v="2540"/>
    <x v="2539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x v="4"/>
    <s v="classical music"/>
    <x v="2540"/>
    <x v="6"/>
  </r>
  <r>
    <n v="2541"/>
    <x v="2540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x v="4"/>
    <s v="classical music"/>
    <x v="2541"/>
    <x v="4"/>
  </r>
  <r>
    <n v="2542"/>
    <x v="2541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x v="4"/>
    <s v="classical music"/>
    <x v="2542"/>
    <x v="4"/>
  </r>
  <r>
    <n v="2543"/>
    <x v="2542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x v="4"/>
    <s v="classical music"/>
    <x v="2543"/>
    <x v="7"/>
  </r>
  <r>
    <n v="2544"/>
    <x v="2543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x v="4"/>
    <s v="classical music"/>
    <x v="2544"/>
    <x v="5"/>
  </r>
  <r>
    <n v="2545"/>
    <x v="2544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x v="4"/>
    <s v="classical music"/>
    <x v="2545"/>
    <x v="0"/>
  </r>
  <r>
    <n v="2546"/>
    <x v="2545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x v="4"/>
    <s v="classical music"/>
    <x v="2546"/>
    <x v="4"/>
  </r>
  <r>
    <n v="2547"/>
    <x v="2546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x v="4"/>
    <s v="classical music"/>
    <x v="2547"/>
    <x v="5"/>
  </r>
  <r>
    <n v="2548"/>
    <x v="2547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x v="4"/>
    <s v="classical music"/>
    <x v="2548"/>
    <x v="2"/>
  </r>
  <r>
    <n v="2549"/>
    <x v="2548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x v="4"/>
    <s v="classical music"/>
    <x v="2549"/>
    <x v="4"/>
  </r>
  <r>
    <n v="2550"/>
    <x v="2549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x v="4"/>
    <s v="classical music"/>
    <x v="2550"/>
    <x v="0"/>
  </r>
  <r>
    <n v="2551"/>
    <x v="2550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x v="4"/>
    <s v="classical music"/>
    <x v="2551"/>
    <x v="5"/>
  </r>
  <r>
    <n v="2552"/>
    <x v="2551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x v="4"/>
    <s v="classical music"/>
    <x v="2552"/>
    <x v="1"/>
  </r>
  <r>
    <n v="2553"/>
    <x v="2552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x v="4"/>
    <s v="classical music"/>
    <x v="2553"/>
    <x v="5"/>
  </r>
  <r>
    <n v="2554"/>
    <x v="2553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x v="4"/>
    <s v="classical music"/>
    <x v="2554"/>
    <x v="0"/>
  </r>
  <r>
    <n v="2555"/>
    <x v="2554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x v="4"/>
    <s v="classical music"/>
    <x v="2555"/>
    <x v="5"/>
  </r>
  <r>
    <n v="2556"/>
    <x v="2555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x v="4"/>
    <s v="classical music"/>
    <x v="2556"/>
    <x v="5"/>
  </r>
  <r>
    <n v="2557"/>
    <x v="2556"/>
    <s v="Raising money for our concert tour of Switzerland and Germany in June/July 2014"/>
    <n v="900"/>
    <n v="1066"/>
    <x v="0"/>
    <s v="GB"/>
    <s v="GBP"/>
    <n v="1400176386"/>
    <n v="1397584386"/>
    <b v="0"/>
    <n v="36"/>
    <b v="1"/>
    <x v="4"/>
    <s v="classical music"/>
    <x v="2557"/>
    <x v="3"/>
  </r>
  <r>
    <n v="2558"/>
    <x v="2557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x v="4"/>
    <s v="classical music"/>
    <x v="2558"/>
    <x v="0"/>
  </r>
  <r>
    <n v="2559"/>
    <x v="2558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x v="4"/>
    <s v="classical music"/>
    <x v="2559"/>
    <x v="6"/>
  </r>
  <r>
    <n v="2560"/>
    <x v="2559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x v="4"/>
    <s v="classical music"/>
    <x v="2560"/>
    <x v="0"/>
  </r>
  <r>
    <n v="2561"/>
    <x v="2560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x v="7"/>
    <s v="food trucks"/>
    <x v="2561"/>
    <x v="0"/>
  </r>
  <r>
    <n v="2562"/>
    <x v="2561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x v="7"/>
    <s v="food trucks"/>
    <x v="2562"/>
    <x v="2"/>
  </r>
  <r>
    <n v="2563"/>
    <x v="2562"/>
    <s v="Michigan based bubble tea and specialty ice cream food truck"/>
    <n v="20000"/>
    <n v="0"/>
    <x v="1"/>
    <s v="US"/>
    <s v="USD"/>
    <n v="1438226451"/>
    <n v="1433042451"/>
    <b v="0"/>
    <n v="0"/>
    <b v="0"/>
    <x v="7"/>
    <s v="food trucks"/>
    <x v="2563"/>
    <x v="0"/>
  </r>
  <r>
    <n v="2564"/>
    <x v="2563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x v="7"/>
    <s v="food trucks"/>
    <x v="2564"/>
    <x v="3"/>
  </r>
  <r>
    <n v="2565"/>
    <x v="2564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x v="7"/>
    <s v="food trucks"/>
    <x v="2565"/>
    <x v="2"/>
  </r>
  <r>
    <n v="2566"/>
    <x v="2565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x v="7"/>
    <s v="food trucks"/>
    <x v="2566"/>
    <x v="3"/>
  </r>
  <r>
    <n v="2567"/>
    <x v="2566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x v="7"/>
    <s v="food trucks"/>
    <x v="2567"/>
    <x v="0"/>
  </r>
  <r>
    <n v="2568"/>
    <x v="2567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x v="7"/>
    <s v="food trucks"/>
    <x v="2568"/>
    <x v="2"/>
  </r>
  <r>
    <n v="2569"/>
    <x v="2568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x v="7"/>
    <s v="food trucks"/>
    <x v="2569"/>
    <x v="0"/>
  </r>
  <r>
    <n v="2570"/>
    <x v="2569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x v="7"/>
    <s v="food trucks"/>
    <x v="2570"/>
    <x v="1"/>
  </r>
  <r>
    <n v="2571"/>
    <x v="2570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x v="7"/>
    <s v="food trucks"/>
    <x v="2571"/>
    <x v="2"/>
  </r>
  <r>
    <n v="2572"/>
    <x v="2571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x v="7"/>
    <s v="food trucks"/>
    <x v="2572"/>
    <x v="0"/>
  </r>
  <r>
    <n v="2573"/>
    <x v="2572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x v="7"/>
    <s v="food trucks"/>
    <x v="2573"/>
    <x v="3"/>
  </r>
  <r>
    <n v="2574"/>
    <x v="2573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x v="7"/>
    <s v="food trucks"/>
    <x v="2574"/>
    <x v="2"/>
  </r>
  <r>
    <n v="2575"/>
    <x v="2574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x v="7"/>
    <s v="food trucks"/>
    <x v="2575"/>
    <x v="3"/>
  </r>
  <r>
    <n v="2576"/>
    <x v="2575"/>
    <s v="A New Twist with an American and Philippine fast food Mobile Trailer."/>
    <n v="10000"/>
    <n v="0"/>
    <x v="1"/>
    <s v="US"/>
    <s v="USD"/>
    <n v="1428707647"/>
    <n v="1424823247"/>
    <b v="0"/>
    <n v="0"/>
    <b v="0"/>
    <x v="7"/>
    <s v="food trucks"/>
    <x v="2576"/>
    <x v="0"/>
  </r>
  <r>
    <n v="2577"/>
    <x v="2576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x v="7"/>
    <s v="food trucks"/>
    <x v="2577"/>
    <x v="3"/>
  </r>
  <r>
    <n v="2578"/>
    <x v="2577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x v="7"/>
    <s v="food trucks"/>
    <x v="2578"/>
    <x v="0"/>
  </r>
  <r>
    <n v="2579"/>
    <x v="2578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x v="7"/>
    <s v="food trucks"/>
    <x v="2579"/>
    <x v="3"/>
  </r>
  <r>
    <n v="2580"/>
    <x v="2579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x v="7"/>
    <s v="food trucks"/>
    <x v="2580"/>
    <x v="0"/>
  </r>
  <r>
    <n v="2581"/>
    <x v="2580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x v="7"/>
    <s v="food trucks"/>
    <x v="2581"/>
    <x v="0"/>
  </r>
  <r>
    <n v="2582"/>
    <x v="2581"/>
    <s v="The place where chicken meets liquor for the first time!"/>
    <n v="90000"/>
    <n v="1"/>
    <x v="2"/>
    <s v="US"/>
    <s v="USD"/>
    <n v="1477784634"/>
    <n v="1475192634"/>
    <b v="0"/>
    <n v="1"/>
    <b v="0"/>
    <x v="7"/>
    <s v="food trucks"/>
    <x v="2582"/>
    <x v="2"/>
  </r>
  <r>
    <n v="2583"/>
    <x v="2582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x v="7"/>
    <s v="food trucks"/>
    <x v="2583"/>
    <x v="0"/>
  </r>
  <r>
    <n v="2584"/>
    <x v="2583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x v="7"/>
    <s v="food trucks"/>
    <x v="2584"/>
    <x v="0"/>
  </r>
  <r>
    <n v="2585"/>
    <x v="2584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x v="7"/>
    <s v="food trucks"/>
    <x v="2585"/>
    <x v="3"/>
  </r>
  <r>
    <n v="2586"/>
    <x v="2585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x v="7"/>
    <s v="food trucks"/>
    <x v="2586"/>
    <x v="0"/>
  </r>
  <r>
    <n v="2587"/>
    <x v="2586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x v="7"/>
    <s v="food trucks"/>
    <x v="2587"/>
    <x v="0"/>
  </r>
  <r>
    <n v="2588"/>
    <x v="2587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x v="7"/>
    <s v="food trucks"/>
    <x v="2588"/>
    <x v="0"/>
  </r>
  <r>
    <n v="2589"/>
    <x v="2588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x v="7"/>
    <s v="food trucks"/>
    <x v="2589"/>
    <x v="2"/>
  </r>
  <r>
    <n v="2590"/>
    <x v="2589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x v="7"/>
    <s v="food trucks"/>
    <x v="2590"/>
    <x v="2"/>
  </r>
  <r>
    <n v="2591"/>
    <x v="2590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x v="7"/>
    <s v="food trucks"/>
    <x v="2591"/>
    <x v="2"/>
  </r>
  <r>
    <n v="2592"/>
    <x v="2591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x v="7"/>
    <s v="food trucks"/>
    <x v="2592"/>
    <x v="3"/>
  </r>
  <r>
    <n v="2593"/>
    <x v="2592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x v="7"/>
    <s v="food trucks"/>
    <x v="2593"/>
    <x v="0"/>
  </r>
  <r>
    <n v="2594"/>
    <x v="2593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x v="7"/>
    <s v="food trucks"/>
    <x v="2594"/>
    <x v="3"/>
  </r>
  <r>
    <n v="2595"/>
    <x v="2594"/>
    <s v="Looking to put the best baked goods in Bowling Green on wheels"/>
    <n v="15000"/>
    <n v="1825"/>
    <x v="2"/>
    <s v="US"/>
    <s v="USD"/>
    <n v="1487915500"/>
    <n v="1485323500"/>
    <b v="0"/>
    <n v="19"/>
    <b v="0"/>
    <x v="7"/>
    <s v="food trucks"/>
    <x v="2595"/>
    <x v="1"/>
  </r>
  <r>
    <n v="2596"/>
    <x v="2595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x v="7"/>
    <s v="food trucks"/>
    <x v="2596"/>
    <x v="3"/>
  </r>
  <r>
    <n v="2597"/>
    <x v="2596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x v="7"/>
    <s v="food trucks"/>
    <x v="2597"/>
    <x v="2"/>
  </r>
  <r>
    <n v="2598"/>
    <x v="2597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x v="7"/>
    <s v="food trucks"/>
    <x v="2598"/>
    <x v="0"/>
  </r>
  <r>
    <n v="2599"/>
    <x v="2598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x v="7"/>
    <s v="food trucks"/>
    <x v="2599"/>
    <x v="3"/>
  </r>
  <r>
    <n v="2600"/>
    <x v="2599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x v="7"/>
    <s v="food trucks"/>
    <x v="2600"/>
    <x v="2"/>
  </r>
  <r>
    <n v="2601"/>
    <x v="2600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x v="2"/>
    <s v="space exploration"/>
    <x v="2601"/>
    <x v="5"/>
  </r>
  <r>
    <n v="2602"/>
    <x v="2601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x v="2"/>
    <s v="space exploration"/>
    <x v="2602"/>
    <x v="3"/>
  </r>
  <r>
    <n v="2603"/>
    <x v="2602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x v="2"/>
    <s v="space exploration"/>
    <x v="2603"/>
    <x v="4"/>
  </r>
  <r>
    <n v="2604"/>
    <x v="2603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x v="2"/>
    <s v="space exploration"/>
    <x v="2604"/>
    <x v="5"/>
  </r>
  <r>
    <n v="2605"/>
    <x v="2604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x v="2"/>
    <s v="space exploration"/>
    <x v="2605"/>
    <x v="2"/>
  </r>
  <r>
    <n v="2606"/>
    <x v="2605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x v="2"/>
    <s v="space exploration"/>
    <x v="2606"/>
    <x v="3"/>
  </r>
  <r>
    <n v="2607"/>
    <x v="2606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x v="2"/>
    <s v="space exploration"/>
    <x v="2607"/>
    <x v="0"/>
  </r>
  <r>
    <n v="2608"/>
    <x v="2607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x v="2"/>
    <s v="space exploration"/>
    <x v="2608"/>
    <x v="1"/>
  </r>
  <r>
    <n v="2609"/>
    <x v="2608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x v="2"/>
    <s v="space exploration"/>
    <x v="2609"/>
    <x v="5"/>
  </r>
  <r>
    <n v="2610"/>
    <x v="2609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x v="2"/>
    <s v="space exploration"/>
    <x v="2610"/>
    <x v="2"/>
  </r>
  <r>
    <n v="2611"/>
    <x v="2610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x v="2"/>
    <s v="space exploration"/>
    <x v="2611"/>
    <x v="2"/>
  </r>
  <r>
    <n v="2612"/>
    <x v="2611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x v="2"/>
    <s v="space exploration"/>
    <x v="2612"/>
    <x v="3"/>
  </r>
  <r>
    <n v="2613"/>
    <x v="2612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x v="2"/>
    <s v="space exploration"/>
    <x v="2613"/>
    <x v="5"/>
  </r>
  <r>
    <n v="2614"/>
    <x v="2613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x v="2"/>
    <s v="space exploration"/>
    <x v="2614"/>
    <x v="3"/>
  </r>
  <r>
    <n v="2615"/>
    <x v="2614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x v="2"/>
    <s v="space exploration"/>
    <x v="2615"/>
    <x v="2"/>
  </r>
  <r>
    <n v="2616"/>
    <x v="2615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x v="2"/>
    <s v="space exploration"/>
    <x v="2616"/>
    <x v="0"/>
  </r>
  <r>
    <n v="2617"/>
    <x v="2616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x v="2"/>
    <s v="space exploration"/>
    <x v="2617"/>
    <x v="3"/>
  </r>
  <r>
    <n v="2618"/>
    <x v="2617"/>
    <s v="LTD ED COLLECTIBLE SPACE ART FEAT. ASTRONAUTS"/>
    <n v="15000"/>
    <n v="15808"/>
    <x v="0"/>
    <s v="US"/>
    <s v="USD"/>
    <n v="1449000061"/>
    <n v="1443812461"/>
    <b v="1"/>
    <n v="77"/>
    <b v="1"/>
    <x v="2"/>
    <s v="space exploration"/>
    <x v="2618"/>
    <x v="0"/>
  </r>
  <r>
    <n v="2619"/>
    <x v="2618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x v="2"/>
    <s v="space exploration"/>
    <x v="2619"/>
    <x v="0"/>
  </r>
  <r>
    <n v="2620"/>
    <x v="2619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x v="2"/>
    <s v="space exploration"/>
    <x v="2620"/>
    <x v="0"/>
  </r>
  <r>
    <n v="2621"/>
    <x v="2620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x v="2"/>
    <s v="space exploration"/>
    <x v="2621"/>
    <x v="0"/>
  </r>
  <r>
    <n v="2622"/>
    <x v="2621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x v="2"/>
    <s v="space exploration"/>
    <x v="2622"/>
    <x v="2"/>
  </r>
  <r>
    <n v="2623"/>
    <x v="2622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x v="2"/>
    <s v="space exploration"/>
    <x v="2623"/>
    <x v="2"/>
  </r>
  <r>
    <n v="2624"/>
    <x v="2623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x v="2"/>
    <s v="space exploration"/>
    <x v="2624"/>
    <x v="5"/>
  </r>
  <r>
    <n v="2625"/>
    <x v="2624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x v="2"/>
    <s v="space exploration"/>
    <x v="2625"/>
    <x v="2"/>
  </r>
  <r>
    <n v="2626"/>
    <x v="2625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x v="2"/>
    <s v="space exploration"/>
    <x v="2626"/>
    <x v="0"/>
  </r>
  <r>
    <n v="2627"/>
    <x v="2626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x v="2"/>
    <s v="space exploration"/>
    <x v="2627"/>
    <x v="0"/>
  </r>
  <r>
    <n v="2628"/>
    <x v="2627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x v="2"/>
    <s v="space exploration"/>
    <x v="2628"/>
    <x v="3"/>
  </r>
  <r>
    <n v="2629"/>
    <x v="2628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x v="2"/>
    <s v="space exploration"/>
    <x v="2629"/>
    <x v="0"/>
  </r>
  <r>
    <n v="2630"/>
    <x v="2629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x v="2"/>
    <s v="space exploration"/>
    <x v="2630"/>
    <x v="2"/>
  </r>
  <r>
    <n v="2631"/>
    <x v="2630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x v="2"/>
    <s v="space exploration"/>
    <x v="2631"/>
    <x v="0"/>
  </r>
  <r>
    <n v="2632"/>
    <x v="2631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x v="2"/>
    <s v="space exploration"/>
    <x v="2632"/>
    <x v="2"/>
  </r>
  <r>
    <n v="2633"/>
    <x v="2632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x v="2"/>
    <s v="space exploration"/>
    <x v="2633"/>
    <x v="3"/>
  </r>
  <r>
    <n v="2634"/>
    <x v="2633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x v="2"/>
    <s v="space exploration"/>
    <x v="2634"/>
    <x v="2"/>
  </r>
  <r>
    <n v="2635"/>
    <x v="2634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x v="2"/>
    <s v="space exploration"/>
    <x v="2635"/>
    <x v="0"/>
  </r>
  <r>
    <n v="2636"/>
    <x v="2635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x v="2"/>
    <s v="space exploration"/>
    <x v="2636"/>
    <x v="2"/>
  </r>
  <r>
    <n v="2637"/>
    <x v="2636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x v="2"/>
    <s v="space exploration"/>
    <x v="2637"/>
    <x v="2"/>
  </r>
  <r>
    <n v="2638"/>
    <x v="2637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x v="2"/>
    <s v="space exploration"/>
    <x v="2638"/>
    <x v="3"/>
  </r>
  <r>
    <n v="2639"/>
    <x v="2638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x v="2"/>
    <s v="space exploration"/>
    <x v="2639"/>
    <x v="0"/>
  </r>
  <r>
    <n v="2640"/>
    <x v="2639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x v="2"/>
    <s v="space exploration"/>
    <x v="2640"/>
    <x v="0"/>
  </r>
  <r>
    <n v="2641"/>
    <x v="2640"/>
    <s v="Building a Flying saucer that has Artificial Intelligent made from sea shell."/>
    <n v="1500"/>
    <n v="15"/>
    <x v="2"/>
    <s v="US"/>
    <s v="USD"/>
    <n v="1410811740"/>
    <n v="1409341863"/>
    <b v="0"/>
    <n v="1"/>
    <b v="0"/>
    <x v="2"/>
    <s v="space exploration"/>
    <x v="2641"/>
    <x v="3"/>
  </r>
  <r>
    <n v="2642"/>
    <x v="2641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x v="2"/>
    <s v="space exploration"/>
    <x v="2642"/>
    <x v="2"/>
  </r>
  <r>
    <n v="2643"/>
    <x v="2642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x v="2"/>
    <s v="space exploration"/>
    <x v="2643"/>
    <x v="2"/>
  </r>
  <r>
    <n v="2644"/>
    <x v="2643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x v="2"/>
    <s v="space exploration"/>
    <x v="2644"/>
    <x v="1"/>
  </r>
  <r>
    <n v="2645"/>
    <x v="2644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x v="2"/>
    <s v="space exploration"/>
    <x v="2645"/>
    <x v="3"/>
  </r>
  <r>
    <n v="2646"/>
    <x v="2645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x v="2"/>
    <s v="space exploration"/>
    <x v="2646"/>
    <x v="0"/>
  </r>
  <r>
    <n v="2647"/>
    <x v="2646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x v="2"/>
    <s v="space exploration"/>
    <x v="2647"/>
    <x v="0"/>
  </r>
  <r>
    <n v="2648"/>
    <x v="2647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x v="2"/>
    <s v="space exploration"/>
    <x v="2648"/>
    <x v="2"/>
  </r>
  <r>
    <n v="2649"/>
    <x v="2648"/>
    <s v="They have launched a Kickstarter."/>
    <n v="125000"/>
    <n v="124"/>
    <x v="1"/>
    <s v="US"/>
    <s v="USD"/>
    <n v="1454370941"/>
    <n v="1449186941"/>
    <b v="0"/>
    <n v="3"/>
    <b v="0"/>
    <x v="2"/>
    <s v="space exploration"/>
    <x v="2649"/>
    <x v="0"/>
  </r>
  <r>
    <n v="2650"/>
    <x v="2649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x v="2"/>
    <s v="space exploration"/>
    <x v="2650"/>
    <x v="2"/>
  </r>
  <r>
    <n v="2651"/>
    <x v="2650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x v="2"/>
    <s v="space exploration"/>
    <x v="2651"/>
    <x v="0"/>
  </r>
  <r>
    <n v="2652"/>
    <x v="2651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x v="2"/>
    <s v="space exploration"/>
    <x v="2652"/>
    <x v="3"/>
  </r>
  <r>
    <n v="2653"/>
    <x v="2652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x v="2"/>
    <s v="space exploration"/>
    <x v="2653"/>
    <x v="3"/>
  </r>
  <r>
    <n v="2654"/>
    <x v="2653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x v="2"/>
    <s v="space exploration"/>
    <x v="2654"/>
    <x v="0"/>
  </r>
  <r>
    <n v="2655"/>
    <x v="2654"/>
    <s v="Thank you for your support!"/>
    <n v="15000"/>
    <n v="3155"/>
    <x v="1"/>
    <s v="US"/>
    <s v="USD"/>
    <n v="1455048000"/>
    <n v="1452631647"/>
    <b v="0"/>
    <n v="43"/>
    <b v="0"/>
    <x v="2"/>
    <s v="space exploration"/>
    <x v="2655"/>
    <x v="2"/>
  </r>
  <r>
    <n v="2656"/>
    <x v="2655"/>
    <s v="MoonWatcher will be bringing the Moon closer to all of us."/>
    <n v="150000"/>
    <n v="17155"/>
    <x v="1"/>
    <s v="US"/>
    <s v="USD"/>
    <n v="1489345200"/>
    <n v="1485966688"/>
    <b v="0"/>
    <n v="152"/>
    <b v="0"/>
    <x v="2"/>
    <s v="space exploration"/>
    <x v="2656"/>
    <x v="1"/>
  </r>
  <r>
    <n v="2657"/>
    <x v="2656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x v="2"/>
    <s v="space exploration"/>
    <x v="2657"/>
    <x v="2"/>
  </r>
  <r>
    <n v="2658"/>
    <x v="2657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x v="2"/>
    <s v="space exploration"/>
    <x v="2658"/>
    <x v="2"/>
  </r>
  <r>
    <n v="2659"/>
    <x v="2658"/>
    <s v="test"/>
    <n v="49000"/>
    <n v="1333"/>
    <x v="1"/>
    <s v="US"/>
    <s v="USD"/>
    <n v="1429321210"/>
    <n v="1426729210"/>
    <b v="0"/>
    <n v="10"/>
    <b v="0"/>
    <x v="2"/>
    <s v="space exploration"/>
    <x v="2659"/>
    <x v="0"/>
  </r>
  <r>
    <n v="2660"/>
    <x v="2659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x v="2"/>
    <s v="space exploration"/>
    <x v="2660"/>
    <x v="0"/>
  </r>
  <r>
    <n v="2661"/>
    <x v="2660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x v="2"/>
    <s v="makerspaces"/>
    <x v="2661"/>
    <x v="4"/>
  </r>
  <r>
    <n v="2662"/>
    <x v="2661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x v="2"/>
    <s v="makerspaces"/>
    <x v="2662"/>
    <x v="0"/>
  </r>
  <r>
    <n v="2663"/>
    <x v="2662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x v="2"/>
    <s v="makerspaces"/>
    <x v="2663"/>
    <x v="0"/>
  </r>
  <r>
    <n v="2664"/>
    <x v="2663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x v="2"/>
    <s v="makerspaces"/>
    <x v="2664"/>
    <x v="0"/>
  </r>
  <r>
    <n v="2665"/>
    <x v="2664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x v="2"/>
    <s v="makerspaces"/>
    <x v="2665"/>
    <x v="0"/>
  </r>
  <r>
    <n v="2666"/>
    <x v="2665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x v="2"/>
    <s v="makerspaces"/>
    <x v="2666"/>
    <x v="0"/>
  </r>
  <r>
    <n v="2667"/>
    <x v="2666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x v="2"/>
    <s v="makerspaces"/>
    <x v="2667"/>
    <x v="2"/>
  </r>
  <r>
    <n v="2668"/>
    <x v="2667"/>
    <s v="Creativity on the go! |_x000a_CrÃ©ativitÃ© en mouvement !"/>
    <n v="1000"/>
    <n v="1707"/>
    <x v="0"/>
    <s v="CA"/>
    <s v="CAD"/>
    <n v="1447079520"/>
    <n v="1443449265"/>
    <b v="0"/>
    <n v="28"/>
    <b v="1"/>
    <x v="2"/>
    <s v="makerspaces"/>
    <x v="2668"/>
    <x v="0"/>
  </r>
  <r>
    <n v="2669"/>
    <x v="2668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x v="2"/>
    <s v="makerspaces"/>
    <x v="2669"/>
    <x v="0"/>
  </r>
  <r>
    <n v="2670"/>
    <x v="2669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x v="2"/>
    <s v="makerspaces"/>
    <x v="2670"/>
    <x v="3"/>
  </r>
  <r>
    <n v="2671"/>
    <x v="2670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x v="2"/>
    <s v="makerspaces"/>
    <x v="2671"/>
    <x v="3"/>
  </r>
  <r>
    <n v="2672"/>
    <x v="2671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x v="2"/>
    <s v="makerspaces"/>
    <x v="2672"/>
    <x v="0"/>
  </r>
  <r>
    <n v="2673"/>
    <x v="2672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x v="2"/>
    <s v="makerspaces"/>
    <x v="2673"/>
    <x v="3"/>
  </r>
  <r>
    <n v="2674"/>
    <x v="2673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x v="2"/>
    <s v="makerspaces"/>
    <x v="2674"/>
    <x v="2"/>
  </r>
  <r>
    <n v="2675"/>
    <x v="2674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x v="2"/>
    <s v="makerspaces"/>
    <x v="2675"/>
    <x v="3"/>
  </r>
  <r>
    <n v="2676"/>
    <x v="2675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x v="2"/>
    <s v="makerspaces"/>
    <x v="2676"/>
    <x v="2"/>
  </r>
  <r>
    <n v="2677"/>
    <x v="2676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x v="2"/>
    <s v="makerspaces"/>
    <x v="2677"/>
    <x v="3"/>
  </r>
  <r>
    <n v="2678"/>
    <x v="2677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x v="2"/>
    <s v="makerspaces"/>
    <x v="2678"/>
    <x v="0"/>
  </r>
  <r>
    <n v="2679"/>
    <x v="2678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x v="2"/>
    <s v="makerspaces"/>
    <x v="2679"/>
    <x v="0"/>
  </r>
  <r>
    <n v="2680"/>
    <x v="2679"/>
    <s v="iHeartPillow, Connecting loved ones"/>
    <n v="32000"/>
    <n v="276"/>
    <x v="2"/>
    <s v="ES"/>
    <s v="EUR"/>
    <n v="1459915491"/>
    <n v="1457327091"/>
    <b v="0"/>
    <n v="4"/>
    <b v="0"/>
    <x v="2"/>
    <s v="makerspaces"/>
    <x v="2680"/>
    <x v="2"/>
  </r>
  <r>
    <n v="2681"/>
    <x v="2680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x v="7"/>
    <s v="food trucks"/>
    <x v="2681"/>
    <x v="3"/>
  </r>
  <r>
    <n v="2682"/>
    <x v="2681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x v="7"/>
    <s v="food trucks"/>
    <x v="2682"/>
    <x v="3"/>
  </r>
  <r>
    <n v="2683"/>
    <x v="2682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x v="7"/>
    <s v="food trucks"/>
    <x v="2683"/>
    <x v="0"/>
  </r>
  <r>
    <n v="2684"/>
    <x v="2683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x v="7"/>
    <s v="food trucks"/>
    <x v="2684"/>
    <x v="3"/>
  </r>
  <r>
    <n v="2685"/>
    <x v="2684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x v="7"/>
    <s v="food trucks"/>
    <x v="2685"/>
    <x v="0"/>
  </r>
  <r>
    <n v="2686"/>
    <x v="2685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x v="7"/>
    <s v="food trucks"/>
    <x v="2686"/>
    <x v="3"/>
  </r>
  <r>
    <n v="2687"/>
    <x v="2686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x v="7"/>
    <s v="food trucks"/>
    <x v="2687"/>
    <x v="0"/>
  </r>
  <r>
    <n v="2688"/>
    <x v="2687"/>
    <s v="The amazing gourmet Mac N Cheez Food Truck Campaigne!"/>
    <n v="50000"/>
    <n v="74"/>
    <x v="2"/>
    <s v="US"/>
    <s v="USD"/>
    <n v="1424746800"/>
    <n v="1422067870"/>
    <b v="0"/>
    <n v="14"/>
    <b v="0"/>
    <x v="7"/>
    <s v="food trucks"/>
    <x v="2688"/>
    <x v="0"/>
  </r>
  <r>
    <n v="2689"/>
    <x v="2688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x v="7"/>
    <s v="food trucks"/>
    <x v="2689"/>
    <x v="2"/>
  </r>
  <r>
    <n v="2690"/>
    <x v="2689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x v="7"/>
    <s v="food trucks"/>
    <x v="2690"/>
    <x v="0"/>
  </r>
  <r>
    <n v="2691"/>
    <x v="2690"/>
    <s v="A Great New local Food Truck serving up ethnic fusion inspired eats in Ottawa."/>
    <n v="65000"/>
    <n v="35"/>
    <x v="2"/>
    <s v="CA"/>
    <s v="CAD"/>
    <n v="1431278557"/>
    <n v="1427390557"/>
    <b v="0"/>
    <n v="2"/>
    <b v="0"/>
    <x v="7"/>
    <s v="food trucks"/>
    <x v="2691"/>
    <x v="0"/>
  </r>
  <r>
    <n v="2692"/>
    <x v="2691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x v="7"/>
    <s v="food trucks"/>
    <x v="2692"/>
    <x v="0"/>
  </r>
  <r>
    <n v="2693"/>
    <x v="2692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x v="7"/>
    <s v="food trucks"/>
    <x v="2693"/>
    <x v="3"/>
  </r>
  <r>
    <n v="2694"/>
    <x v="2693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x v="7"/>
    <s v="food trucks"/>
    <x v="2694"/>
    <x v="3"/>
  </r>
  <r>
    <n v="2695"/>
    <x v="2694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x v="7"/>
    <s v="food trucks"/>
    <x v="2695"/>
    <x v="0"/>
  </r>
  <r>
    <n v="2696"/>
    <x v="2695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x v="7"/>
    <s v="food trucks"/>
    <x v="2696"/>
    <x v="3"/>
  </r>
  <r>
    <n v="2697"/>
    <x v="2696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x v="7"/>
    <s v="food trucks"/>
    <x v="2697"/>
    <x v="0"/>
  </r>
  <r>
    <n v="2698"/>
    <x v="2697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x v="7"/>
    <s v="food trucks"/>
    <x v="2698"/>
    <x v="3"/>
  </r>
  <r>
    <n v="2699"/>
    <x v="2698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x v="7"/>
    <s v="food trucks"/>
    <x v="2699"/>
    <x v="3"/>
  </r>
  <r>
    <n v="2700"/>
    <x v="2699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x v="7"/>
    <s v="food trucks"/>
    <x v="2700"/>
    <x v="3"/>
  </r>
  <r>
    <n v="2701"/>
    <x v="2700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x v="1"/>
    <s v="spaces"/>
    <x v="2701"/>
    <x v="1"/>
  </r>
  <r>
    <n v="2702"/>
    <x v="2701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x v="1"/>
    <s v="spaces"/>
    <x v="2702"/>
    <x v="1"/>
  </r>
  <r>
    <n v="2703"/>
    <x v="2702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x v="1"/>
    <s v="spaces"/>
    <x v="2703"/>
    <x v="1"/>
  </r>
  <r>
    <n v="2704"/>
    <x v="2703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x v="1"/>
    <s v="spaces"/>
    <x v="2704"/>
    <x v="1"/>
  </r>
  <r>
    <n v="2705"/>
    <x v="2704"/>
    <s v="Help light the lights at the historic Fischer Theatre in Danville, IL."/>
    <n v="16500"/>
    <n v="1739"/>
    <x v="3"/>
    <s v="US"/>
    <s v="USD"/>
    <n v="1490389158"/>
    <n v="1486504758"/>
    <b v="0"/>
    <n v="8"/>
    <b v="0"/>
    <x v="1"/>
    <s v="spaces"/>
    <x v="2705"/>
    <x v="1"/>
  </r>
  <r>
    <n v="2706"/>
    <x v="2705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x v="1"/>
    <s v="spaces"/>
    <x v="2706"/>
    <x v="3"/>
  </r>
  <r>
    <n v="2707"/>
    <x v="2706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x v="1"/>
    <s v="spaces"/>
    <x v="2707"/>
    <x v="4"/>
  </r>
  <r>
    <n v="2708"/>
    <x v="2707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x v="1"/>
    <s v="spaces"/>
    <x v="2708"/>
    <x v="2"/>
  </r>
  <r>
    <n v="2709"/>
    <x v="2708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x v="1"/>
    <s v="spaces"/>
    <x v="2709"/>
    <x v="2"/>
  </r>
  <r>
    <n v="2710"/>
    <x v="2709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x v="1"/>
    <s v="spaces"/>
    <x v="2710"/>
    <x v="3"/>
  </r>
  <r>
    <n v="2711"/>
    <x v="2710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x v="1"/>
    <s v="spaces"/>
    <x v="2711"/>
    <x v="3"/>
  </r>
  <r>
    <n v="2712"/>
    <x v="2711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x v="1"/>
    <s v="spaces"/>
    <x v="2712"/>
    <x v="4"/>
  </r>
  <r>
    <n v="2713"/>
    <x v="2712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x v="1"/>
    <s v="spaces"/>
    <x v="2713"/>
    <x v="0"/>
  </r>
  <r>
    <n v="2714"/>
    <x v="2713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x v="1"/>
    <s v="spaces"/>
    <x v="2714"/>
    <x v="2"/>
  </r>
  <r>
    <n v="2715"/>
    <x v="2714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x v="1"/>
    <s v="spaces"/>
    <x v="2715"/>
    <x v="2"/>
  </r>
  <r>
    <n v="2716"/>
    <x v="2715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x v="1"/>
    <s v="spaces"/>
    <x v="2716"/>
    <x v="0"/>
  </r>
  <r>
    <n v="2717"/>
    <x v="2716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x v="1"/>
    <s v="spaces"/>
    <x v="2717"/>
    <x v="3"/>
  </r>
  <r>
    <n v="2718"/>
    <x v="2717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x v="1"/>
    <s v="spaces"/>
    <x v="2718"/>
    <x v="2"/>
  </r>
  <r>
    <n v="2719"/>
    <x v="2718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x v="1"/>
    <s v="spaces"/>
    <x v="2719"/>
    <x v="2"/>
  </r>
  <r>
    <n v="2720"/>
    <x v="2719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x v="1"/>
    <s v="spaces"/>
    <x v="2720"/>
    <x v="2"/>
  </r>
  <r>
    <n v="2721"/>
    <x v="2720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x v="2"/>
    <s v="hardware"/>
    <x v="2721"/>
    <x v="4"/>
  </r>
  <r>
    <n v="2722"/>
    <x v="2721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x v="2"/>
    <s v="hardware"/>
    <x v="2722"/>
    <x v="2"/>
  </r>
  <r>
    <n v="2723"/>
    <x v="2722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x v="2"/>
    <s v="hardware"/>
    <x v="2723"/>
    <x v="3"/>
  </r>
  <r>
    <n v="2724"/>
    <x v="2723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x v="2"/>
    <s v="hardware"/>
    <x v="2724"/>
    <x v="0"/>
  </r>
  <r>
    <n v="2725"/>
    <x v="2724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x v="2"/>
    <s v="hardware"/>
    <x v="2725"/>
    <x v="1"/>
  </r>
  <r>
    <n v="2726"/>
    <x v="2725"/>
    <s v="Krimston TWO: iPhone Dual SIM Case"/>
    <n v="100000"/>
    <n v="105745"/>
    <x v="0"/>
    <s v="US"/>
    <s v="USD"/>
    <n v="1461333311"/>
    <n v="1458741311"/>
    <b v="0"/>
    <n v="404"/>
    <b v="1"/>
    <x v="2"/>
    <s v="hardware"/>
    <x v="2726"/>
    <x v="2"/>
  </r>
  <r>
    <n v="2727"/>
    <x v="2726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x v="2"/>
    <s v="hardware"/>
    <x v="2727"/>
    <x v="0"/>
  </r>
  <r>
    <n v="2728"/>
    <x v="2727"/>
    <s v="SSD, WiFi, RTC w/Battery and high power USB all in one shield."/>
    <n v="15000"/>
    <n v="30274"/>
    <x v="0"/>
    <s v="US"/>
    <s v="USD"/>
    <n v="1451485434"/>
    <n v="1448461434"/>
    <b v="0"/>
    <n v="392"/>
    <b v="1"/>
    <x v="2"/>
    <s v="hardware"/>
    <x v="2728"/>
    <x v="0"/>
  </r>
  <r>
    <n v="2729"/>
    <x v="2728"/>
    <s v="A luggage that is more than a luggage! It is what you want it to be."/>
    <n v="7500"/>
    <n v="7833"/>
    <x v="0"/>
    <s v="US"/>
    <s v="USD"/>
    <n v="1430459197"/>
    <n v="1427867197"/>
    <b v="0"/>
    <n v="23"/>
    <b v="1"/>
    <x v="2"/>
    <s v="hardware"/>
    <x v="2729"/>
    <x v="0"/>
  </r>
  <r>
    <n v="2730"/>
    <x v="2729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x v="2"/>
    <s v="hardware"/>
    <x v="2730"/>
    <x v="4"/>
  </r>
  <r>
    <n v="2731"/>
    <x v="2730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x v="2"/>
    <s v="hardware"/>
    <x v="2731"/>
    <x v="3"/>
  </r>
  <r>
    <n v="2732"/>
    <x v="2731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x v="2"/>
    <s v="hardware"/>
    <x v="2732"/>
    <x v="4"/>
  </r>
  <r>
    <n v="2733"/>
    <x v="2732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x v="2"/>
    <s v="hardware"/>
    <x v="2733"/>
    <x v="0"/>
  </r>
  <r>
    <n v="2734"/>
    <x v="2733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x v="2"/>
    <s v="hardware"/>
    <x v="2734"/>
    <x v="2"/>
  </r>
  <r>
    <n v="2735"/>
    <x v="2734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x v="2"/>
    <s v="hardware"/>
    <x v="2735"/>
    <x v="4"/>
  </r>
  <r>
    <n v="2736"/>
    <x v="2735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x v="2"/>
    <s v="hardware"/>
    <x v="2736"/>
    <x v="3"/>
  </r>
  <r>
    <n v="2737"/>
    <x v="2736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x v="2"/>
    <s v="hardware"/>
    <x v="2737"/>
    <x v="4"/>
  </r>
  <r>
    <n v="2738"/>
    <x v="2737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x v="2"/>
    <s v="hardware"/>
    <x v="2738"/>
    <x v="2"/>
  </r>
  <r>
    <n v="2739"/>
    <x v="2738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x v="2"/>
    <s v="hardware"/>
    <x v="2739"/>
    <x v="3"/>
  </r>
  <r>
    <n v="2740"/>
    <x v="2739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x v="2"/>
    <s v="hardware"/>
    <x v="2740"/>
    <x v="0"/>
  </r>
  <r>
    <n v="2741"/>
    <x v="2740"/>
    <s v="Help me publish my 1st children's book as an aspiring author!"/>
    <n v="8000"/>
    <n v="35"/>
    <x v="2"/>
    <s v="US"/>
    <s v="USD"/>
    <n v="1413770820"/>
    <n v="1412005602"/>
    <b v="0"/>
    <n v="4"/>
    <b v="0"/>
    <x v="3"/>
    <s v="children's books"/>
    <x v="2741"/>
    <x v="3"/>
  </r>
  <r>
    <n v="2742"/>
    <x v="2741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x v="3"/>
    <s v="children's books"/>
    <x v="2742"/>
    <x v="5"/>
  </r>
  <r>
    <n v="2743"/>
    <x v="2742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x v="3"/>
    <s v="children's books"/>
    <x v="2743"/>
    <x v="2"/>
  </r>
  <r>
    <n v="2744"/>
    <x v="2743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x v="3"/>
    <s v="children's books"/>
    <x v="2744"/>
    <x v="5"/>
  </r>
  <r>
    <n v="2745"/>
    <x v="2744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x v="3"/>
    <s v="children's books"/>
    <x v="2745"/>
    <x v="5"/>
  </r>
  <r>
    <n v="2746"/>
    <x v="2745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x v="3"/>
    <s v="children's books"/>
    <x v="2746"/>
    <x v="3"/>
  </r>
  <r>
    <n v="2747"/>
    <x v="2746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x v="3"/>
    <s v="children's books"/>
    <x v="2747"/>
    <x v="5"/>
  </r>
  <r>
    <n v="2748"/>
    <x v="2747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x v="3"/>
    <s v="children's books"/>
    <x v="2748"/>
    <x v="2"/>
  </r>
  <r>
    <n v="2749"/>
    <x v="2748"/>
    <s v="Self-publishing my children's book."/>
    <n v="10000"/>
    <n v="110"/>
    <x v="2"/>
    <s v="US"/>
    <s v="USD"/>
    <n v="1428171037"/>
    <n v="1425582637"/>
    <b v="0"/>
    <n v="2"/>
    <b v="0"/>
    <x v="3"/>
    <s v="children's books"/>
    <x v="2749"/>
    <x v="0"/>
  </r>
  <r>
    <n v="2750"/>
    <x v="2749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x v="3"/>
    <s v="children's books"/>
    <x v="2750"/>
    <x v="5"/>
  </r>
  <r>
    <n v="2751"/>
    <x v="2750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x v="3"/>
    <s v="children's books"/>
    <x v="2751"/>
    <x v="3"/>
  </r>
  <r>
    <n v="2752"/>
    <x v="2751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x v="3"/>
    <s v="children's books"/>
    <x v="2752"/>
    <x v="6"/>
  </r>
  <r>
    <n v="2753"/>
    <x v="2752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x v="3"/>
    <s v="children's books"/>
    <x v="2753"/>
    <x v="5"/>
  </r>
  <r>
    <n v="2754"/>
    <x v="2753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x v="3"/>
    <s v="children's books"/>
    <x v="2754"/>
    <x v="3"/>
  </r>
  <r>
    <n v="2755"/>
    <x v="2754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x v="3"/>
    <s v="children's books"/>
    <x v="2755"/>
    <x v="0"/>
  </r>
  <r>
    <n v="2756"/>
    <x v="2755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x v="3"/>
    <s v="children's books"/>
    <x v="2756"/>
    <x v="4"/>
  </r>
  <r>
    <n v="2757"/>
    <x v="2756"/>
    <s v="A children's letter book that Lampoons Hillary Clinton"/>
    <n v="1500"/>
    <n v="10"/>
    <x v="2"/>
    <s v="US"/>
    <s v="USD"/>
    <n v="1470498332"/>
    <n v="1469202332"/>
    <b v="0"/>
    <n v="2"/>
    <b v="0"/>
    <x v="3"/>
    <s v="children's books"/>
    <x v="2757"/>
    <x v="2"/>
  </r>
  <r>
    <n v="2758"/>
    <x v="2757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x v="3"/>
    <s v="children's books"/>
    <x v="2758"/>
    <x v="2"/>
  </r>
  <r>
    <n v="2759"/>
    <x v="2758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x v="3"/>
    <s v="children's books"/>
    <x v="2759"/>
    <x v="2"/>
  </r>
  <r>
    <n v="2760"/>
    <x v="2759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x v="3"/>
    <s v="children's books"/>
    <x v="2760"/>
    <x v="4"/>
  </r>
  <r>
    <n v="2761"/>
    <x v="2760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x v="3"/>
    <s v="children's books"/>
    <x v="2761"/>
    <x v="5"/>
  </r>
  <r>
    <n v="2762"/>
    <x v="2761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x v="3"/>
    <s v="children's books"/>
    <x v="2762"/>
    <x v="5"/>
  </r>
  <r>
    <n v="2763"/>
    <x v="2762"/>
    <s v="How Santa finds childrens homes without getting lost by following certain stars."/>
    <n v="39400"/>
    <n v="90"/>
    <x v="2"/>
    <s v="US"/>
    <s v="USD"/>
    <n v="1369403684"/>
    <n v="1365515684"/>
    <b v="0"/>
    <n v="3"/>
    <b v="0"/>
    <x v="3"/>
    <s v="children's books"/>
    <x v="2763"/>
    <x v="4"/>
  </r>
  <r>
    <n v="2764"/>
    <x v="2763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x v="3"/>
    <s v="children's books"/>
    <x v="2764"/>
    <x v="5"/>
  </r>
  <r>
    <n v="2765"/>
    <x v="2764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x v="3"/>
    <s v="children's books"/>
    <x v="2765"/>
    <x v="5"/>
  </r>
  <r>
    <n v="2766"/>
    <x v="2765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x v="3"/>
    <s v="children's books"/>
    <x v="2766"/>
    <x v="6"/>
  </r>
  <r>
    <n v="2767"/>
    <x v="2766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x v="3"/>
    <s v="children's books"/>
    <x v="2767"/>
    <x v="0"/>
  </r>
  <r>
    <n v="2768"/>
    <x v="2767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x v="3"/>
    <s v="children's books"/>
    <x v="2768"/>
    <x v="5"/>
  </r>
  <r>
    <n v="2769"/>
    <x v="2768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x v="3"/>
    <s v="children's books"/>
    <x v="2769"/>
    <x v="3"/>
  </r>
  <r>
    <n v="2770"/>
    <x v="2769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x v="3"/>
    <s v="children's books"/>
    <x v="2770"/>
    <x v="3"/>
  </r>
  <r>
    <n v="2771"/>
    <x v="2770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x v="3"/>
    <s v="children's books"/>
    <x v="2771"/>
    <x v="5"/>
  </r>
  <r>
    <n v="2772"/>
    <x v="2771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x v="3"/>
    <s v="children's books"/>
    <x v="2772"/>
    <x v="4"/>
  </r>
  <r>
    <n v="2773"/>
    <x v="2772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x v="3"/>
    <s v="children's books"/>
    <x v="2773"/>
    <x v="2"/>
  </r>
  <r>
    <n v="2774"/>
    <x v="2773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x v="3"/>
    <s v="children's books"/>
    <x v="2774"/>
    <x v="4"/>
  </r>
  <r>
    <n v="2775"/>
    <x v="2774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x v="3"/>
    <s v="children's books"/>
    <x v="2775"/>
    <x v="6"/>
  </r>
  <r>
    <n v="2776"/>
    <x v="2775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x v="3"/>
    <s v="children's books"/>
    <x v="2776"/>
    <x v="0"/>
  </r>
  <r>
    <n v="2777"/>
    <x v="2776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x v="3"/>
    <s v="children's books"/>
    <x v="2777"/>
    <x v="0"/>
  </r>
  <r>
    <n v="2778"/>
    <x v="2777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x v="3"/>
    <s v="children's books"/>
    <x v="2778"/>
    <x v="3"/>
  </r>
  <r>
    <n v="2779"/>
    <x v="2778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x v="3"/>
    <s v="children's books"/>
    <x v="2779"/>
    <x v="0"/>
  </r>
  <r>
    <n v="2780"/>
    <x v="2779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x v="3"/>
    <s v="children's books"/>
    <x v="2780"/>
    <x v="1"/>
  </r>
  <r>
    <n v="2781"/>
    <x v="2780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x v="1"/>
    <s v="plays"/>
    <x v="2781"/>
    <x v="0"/>
  </r>
  <r>
    <n v="2782"/>
    <x v="2781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x v="1"/>
    <s v="plays"/>
    <x v="2782"/>
    <x v="0"/>
  </r>
  <r>
    <n v="2783"/>
    <x v="2782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x v="1"/>
    <s v="plays"/>
    <x v="2783"/>
    <x v="0"/>
  </r>
  <r>
    <n v="2784"/>
    <x v="2783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x v="1"/>
    <s v="plays"/>
    <x v="2784"/>
    <x v="3"/>
  </r>
  <r>
    <n v="2785"/>
    <x v="2784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x v="1"/>
    <s v="plays"/>
    <x v="2785"/>
    <x v="2"/>
  </r>
  <r>
    <n v="2786"/>
    <x v="2785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x v="1"/>
    <s v="plays"/>
    <x v="2786"/>
    <x v="3"/>
  </r>
  <r>
    <n v="2787"/>
    <x v="2786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x v="1"/>
    <s v="plays"/>
    <x v="2787"/>
    <x v="3"/>
  </r>
  <r>
    <n v="2788"/>
    <x v="2787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x v="1"/>
    <s v="plays"/>
    <x v="2788"/>
    <x v="2"/>
  </r>
  <r>
    <n v="2789"/>
    <x v="2788"/>
    <s v="BNT's Biggest Adventure So Far: Our 2015 full length production!"/>
    <n v="3000"/>
    <n v="3035"/>
    <x v="0"/>
    <s v="US"/>
    <s v="USD"/>
    <n v="1426132800"/>
    <n v="1424477934"/>
    <b v="0"/>
    <n v="24"/>
    <b v="1"/>
    <x v="1"/>
    <s v="plays"/>
    <x v="2789"/>
    <x v="0"/>
  </r>
  <r>
    <n v="2790"/>
    <x v="2789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x v="1"/>
    <s v="plays"/>
    <x v="2790"/>
    <x v="0"/>
  </r>
  <r>
    <n v="2791"/>
    <x v="2790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x v="1"/>
    <s v="plays"/>
    <x v="2791"/>
    <x v="2"/>
  </r>
  <r>
    <n v="2792"/>
    <x v="2791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x v="1"/>
    <s v="plays"/>
    <x v="2792"/>
    <x v="0"/>
  </r>
  <r>
    <n v="2793"/>
    <x v="2792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x v="1"/>
    <s v="plays"/>
    <x v="2793"/>
    <x v="0"/>
  </r>
  <r>
    <n v="2794"/>
    <x v="2793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x v="1"/>
    <s v="plays"/>
    <x v="2794"/>
    <x v="2"/>
  </r>
  <r>
    <n v="2795"/>
    <x v="2794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x v="1"/>
    <s v="plays"/>
    <x v="2795"/>
    <x v="3"/>
  </r>
  <r>
    <n v="2796"/>
    <x v="2795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x v="1"/>
    <s v="plays"/>
    <x v="2796"/>
    <x v="3"/>
  </r>
  <r>
    <n v="2797"/>
    <x v="2796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x v="1"/>
    <s v="plays"/>
    <x v="2797"/>
    <x v="3"/>
  </r>
  <r>
    <n v="2798"/>
    <x v="2797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x v="1"/>
    <s v="plays"/>
    <x v="2798"/>
    <x v="0"/>
  </r>
  <r>
    <n v="2799"/>
    <x v="2798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x v="1"/>
    <s v="plays"/>
    <x v="2799"/>
    <x v="2"/>
  </r>
  <r>
    <n v="2800"/>
    <x v="2799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x v="1"/>
    <s v="plays"/>
    <x v="2800"/>
    <x v="3"/>
  </r>
  <r>
    <n v="2801"/>
    <x v="2800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x v="1"/>
    <s v="plays"/>
    <x v="2801"/>
    <x v="3"/>
  </r>
  <r>
    <n v="2802"/>
    <x v="2801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x v="1"/>
    <s v="plays"/>
    <x v="2802"/>
    <x v="0"/>
  </r>
  <r>
    <n v="2803"/>
    <x v="2802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x v="1"/>
    <s v="plays"/>
    <x v="2803"/>
    <x v="0"/>
  </r>
  <r>
    <n v="2804"/>
    <x v="2803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x v="1"/>
    <s v="plays"/>
    <x v="2804"/>
    <x v="3"/>
  </r>
  <r>
    <n v="2805"/>
    <x v="2804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x v="1"/>
    <s v="plays"/>
    <x v="2805"/>
    <x v="0"/>
  </r>
  <r>
    <n v="2806"/>
    <x v="2805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x v="1"/>
    <s v="plays"/>
    <x v="2806"/>
    <x v="0"/>
  </r>
  <r>
    <n v="2807"/>
    <x v="2806"/>
    <s v="Bringing Shakespeare back to the Playwrights"/>
    <n v="5000"/>
    <n v="6300"/>
    <x v="0"/>
    <s v="US"/>
    <s v="USD"/>
    <n v="1435611438"/>
    <n v="1433019438"/>
    <b v="0"/>
    <n v="93"/>
    <b v="1"/>
    <x v="1"/>
    <s v="plays"/>
    <x v="2807"/>
    <x v="0"/>
  </r>
  <r>
    <n v="2808"/>
    <x v="2807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x v="1"/>
    <s v="plays"/>
    <x v="2808"/>
    <x v="0"/>
  </r>
  <r>
    <n v="2809"/>
    <x v="2808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x v="1"/>
    <s v="plays"/>
    <x v="2809"/>
    <x v="2"/>
  </r>
  <r>
    <n v="2810"/>
    <x v="2809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x v="1"/>
    <s v="plays"/>
    <x v="2810"/>
    <x v="3"/>
  </r>
  <r>
    <n v="2811"/>
    <x v="2810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x v="1"/>
    <s v="plays"/>
    <x v="2811"/>
    <x v="0"/>
  </r>
  <r>
    <n v="2812"/>
    <x v="2811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x v="1"/>
    <s v="plays"/>
    <x v="2812"/>
    <x v="0"/>
  </r>
  <r>
    <n v="2813"/>
    <x v="2812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x v="1"/>
    <s v="plays"/>
    <x v="2813"/>
    <x v="2"/>
  </r>
  <r>
    <n v="2814"/>
    <x v="2813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x v="1"/>
    <s v="plays"/>
    <x v="2814"/>
    <x v="0"/>
  </r>
  <r>
    <n v="2815"/>
    <x v="2814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x v="1"/>
    <s v="plays"/>
    <x v="2815"/>
    <x v="2"/>
  </r>
  <r>
    <n v="2816"/>
    <x v="2815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x v="1"/>
    <s v="plays"/>
    <x v="2816"/>
    <x v="0"/>
  </r>
  <r>
    <n v="2817"/>
    <x v="2816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x v="1"/>
    <s v="plays"/>
    <x v="2817"/>
    <x v="0"/>
  </r>
  <r>
    <n v="2818"/>
    <x v="2817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x v="1"/>
    <s v="plays"/>
    <x v="2818"/>
    <x v="0"/>
  </r>
  <r>
    <n v="2819"/>
    <x v="2818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x v="1"/>
    <s v="plays"/>
    <x v="2819"/>
    <x v="0"/>
  </r>
  <r>
    <n v="2820"/>
    <x v="2819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x v="1"/>
    <s v="plays"/>
    <x v="2820"/>
    <x v="2"/>
  </r>
  <r>
    <n v="2821"/>
    <x v="2820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x v="1"/>
    <s v="plays"/>
    <x v="2821"/>
    <x v="3"/>
  </r>
  <r>
    <n v="2822"/>
    <x v="2821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x v="1"/>
    <s v="plays"/>
    <x v="2822"/>
    <x v="0"/>
  </r>
  <r>
    <n v="2823"/>
    <x v="2822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x v="1"/>
    <s v="plays"/>
    <x v="2823"/>
    <x v="0"/>
  </r>
  <r>
    <n v="2824"/>
    <x v="2823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x v="1"/>
    <s v="plays"/>
    <x v="2824"/>
    <x v="0"/>
  </r>
  <r>
    <n v="2825"/>
    <x v="2824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x v="1"/>
    <s v="plays"/>
    <x v="2825"/>
    <x v="0"/>
  </r>
  <r>
    <n v="2826"/>
    <x v="2825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x v="1"/>
    <s v="plays"/>
    <x v="2826"/>
    <x v="0"/>
  </r>
  <r>
    <n v="2827"/>
    <x v="2826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x v="1"/>
    <s v="plays"/>
    <x v="2827"/>
    <x v="2"/>
  </r>
  <r>
    <n v="2828"/>
    <x v="2827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x v="1"/>
    <s v="plays"/>
    <x v="2828"/>
    <x v="0"/>
  </r>
  <r>
    <n v="2829"/>
    <x v="2828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x v="1"/>
    <s v="plays"/>
    <x v="2829"/>
    <x v="2"/>
  </r>
  <r>
    <n v="2830"/>
    <x v="2829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x v="1"/>
    <s v="plays"/>
    <x v="2830"/>
    <x v="3"/>
  </r>
  <r>
    <n v="2831"/>
    <x v="2830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x v="1"/>
    <s v="plays"/>
    <x v="2831"/>
    <x v="0"/>
  </r>
  <r>
    <n v="2832"/>
    <x v="2831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x v="1"/>
    <s v="plays"/>
    <x v="2832"/>
    <x v="3"/>
  </r>
  <r>
    <n v="2833"/>
    <x v="2832"/>
    <s v="A new play about exploring outer space"/>
    <n v="2700"/>
    <n v="2923"/>
    <x v="0"/>
    <s v="US"/>
    <s v="USD"/>
    <n v="1444528800"/>
    <n v="1442804633"/>
    <b v="0"/>
    <n v="35"/>
    <b v="1"/>
    <x v="1"/>
    <s v="plays"/>
    <x v="2833"/>
    <x v="0"/>
  </r>
  <r>
    <n v="2834"/>
    <x v="2833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x v="1"/>
    <s v="plays"/>
    <x v="2834"/>
    <x v="0"/>
  </r>
  <r>
    <n v="2835"/>
    <x v="2834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x v="1"/>
    <s v="plays"/>
    <x v="2835"/>
    <x v="0"/>
  </r>
  <r>
    <n v="2836"/>
    <x v="2835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x v="1"/>
    <s v="plays"/>
    <x v="2836"/>
    <x v="1"/>
  </r>
  <r>
    <n v="2837"/>
    <x v="2836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x v="1"/>
    <s v="plays"/>
    <x v="2837"/>
    <x v="0"/>
  </r>
  <r>
    <n v="2838"/>
    <x v="2837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x v="1"/>
    <s v="plays"/>
    <x v="2838"/>
    <x v="3"/>
  </r>
  <r>
    <n v="2839"/>
    <x v="2838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x v="1"/>
    <s v="plays"/>
    <x v="2839"/>
    <x v="3"/>
  </r>
  <r>
    <n v="2840"/>
    <x v="2839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x v="1"/>
    <s v="plays"/>
    <x v="2840"/>
    <x v="0"/>
  </r>
  <r>
    <n v="2841"/>
    <x v="2840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x v="1"/>
    <s v="plays"/>
    <x v="2841"/>
    <x v="0"/>
  </r>
  <r>
    <n v="2842"/>
    <x v="2841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x v="1"/>
    <s v="plays"/>
    <x v="2842"/>
    <x v="3"/>
  </r>
  <r>
    <n v="2843"/>
    <x v="2842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x v="1"/>
    <s v="plays"/>
    <x v="2843"/>
    <x v="2"/>
  </r>
  <r>
    <n v="2844"/>
    <x v="2843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x v="1"/>
    <s v="plays"/>
    <x v="2844"/>
    <x v="2"/>
  </r>
  <r>
    <n v="2845"/>
    <x v="2844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x v="1"/>
    <s v="plays"/>
    <x v="2845"/>
    <x v="0"/>
  </r>
  <r>
    <n v="2846"/>
    <x v="2845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x v="1"/>
    <s v="plays"/>
    <x v="2846"/>
    <x v="0"/>
  </r>
  <r>
    <n v="2847"/>
    <x v="2846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x v="1"/>
    <s v="plays"/>
    <x v="2847"/>
    <x v="2"/>
  </r>
  <r>
    <n v="2848"/>
    <x v="2847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x v="1"/>
    <s v="plays"/>
    <x v="2848"/>
    <x v="0"/>
  </r>
  <r>
    <n v="2849"/>
    <x v="2848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x v="1"/>
    <s v="plays"/>
    <x v="2849"/>
    <x v="2"/>
  </r>
  <r>
    <n v="2850"/>
    <x v="2849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x v="1"/>
    <s v="plays"/>
    <x v="2850"/>
    <x v="3"/>
  </r>
  <r>
    <n v="2851"/>
    <x v="2850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x v="1"/>
    <s v="plays"/>
    <x v="2851"/>
    <x v="2"/>
  </r>
  <r>
    <n v="2852"/>
    <x v="2851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x v="1"/>
    <s v="plays"/>
    <x v="2852"/>
    <x v="3"/>
  </r>
  <r>
    <n v="2853"/>
    <x v="2852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x v="1"/>
    <s v="plays"/>
    <x v="2853"/>
    <x v="3"/>
  </r>
  <r>
    <n v="2854"/>
    <x v="2853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x v="1"/>
    <s v="plays"/>
    <x v="2854"/>
    <x v="0"/>
  </r>
  <r>
    <n v="2855"/>
    <x v="2854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x v="1"/>
    <s v="plays"/>
    <x v="2855"/>
    <x v="2"/>
  </r>
  <r>
    <n v="2856"/>
    <x v="2855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x v="1"/>
    <s v="plays"/>
    <x v="2856"/>
    <x v="0"/>
  </r>
  <r>
    <n v="2857"/>
    <x v="2856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x v="1"/>
    <s v="plays"/>
    <x v="2857"/>
    <x v="2"/>
  </r>
  <r>
    <n v="2858"/>
    <x v="2857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x v="1"/>
    <s v="plays"/>
    <x v="2858"/>
    <x v="3"/>
  </r>
  <r>
    <n v="2859"/>
    <x v="2858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x v="1"/>
    <s v="plays"/>
    <x v="2859"/>
    <x v="0"/>
  </r>
  <r>
    <n v="2860"/>
    <x v="2859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x v="1"/>
    <s v="plays"/>
    <x v="2860"/>
    <x v="2"/>
  </r>
  <r>
    <n v="2861"/>
    <x v="2860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x v="1"/>
    <s v="plays"/>
    <x v="2861"/>
    <x v="0"/>
  </r>
  <r>
    <n v="2862"/>
    <x v="2861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x v="1"/>
    <s v="plays"/>
    <x v="2862"/>
    <x v="3"/>
  </r>
  <r>
    <n v="2863"/>
    <x v="2862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x v="1"/>
    <s v="plays"/>
    <x v="2863"/>
    <x v="3"/>
  </r>
  <r>
    <n v="2864"/>
    <x v="2863"/>
    <s v="Accessible, original theatre for all!"/>
    <n v="2500"/>
    <n v="40"/>
    <x v="2"/>
    <s v="GB"/>
    <s v="GBP"/>
    <n v="1437139080"/>
    <n v="1434552207"/>
    <b v="0"/>
    <n v="3"/>
    <b v="0"/>
    <x v="1"/>
    <s v="plays"/>
    <x v="2864"/>
    <x v="0"/>
  </r>
  <r>
    <n v="2865"/>
    <x v="2864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x v="1"/>
    <s v="plays"/>
    <x v="2865"/>
    <x v="3"/>
  </r>
  <r>
    <n v="2866"/>
    <x v="2865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x v="1"/>
    <s v="plays"/>
    <x v="2866"/>
    <x v="2"/>
  </r>
  <r>
    <n v="2867"/>
    <x v="2866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x v="1"/>
    <s v="plays"/>
    <x v="2867"/>
    <x v="2"/>
  </r>
  <r>
    <n v="2868"/>
    <x v="2867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x v="1"/>
    <s v="plays"/>
    <x v="2868"/>
    <x v="2"/>
  </r>
  <r>
    <n v="2869"/>
    <x v="2868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x v="1"/>
    <s v="plays"/>
    <x v="2869"/>
    <x v="2"/>
  </r>
  <r>
    <n v="2870"/>
    <x v="2869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x v="1"/>
    <s v="plays"/>
    <x v="2870"/>
    <x v="3"/>
  </r>
  <r>
    <n v="2871"/>
    <x v="2870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x v="1"/>
    <s v="plays"/>
    <x v="2871"/>
    <x v="3"/>
  </r>
  <r>
    <n v="2872"/>
    <x v="2871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x v="1"/>
    <s v="plays"/>
    <x v="2872"/>
    <x v="0"/>
  </r>
  <r>
    <n v="2873"/>
    <x v="2872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x v="1"/>
    <s v="plays"/>
    <x v="2873"/>
    <x v="3"/>
  </r>
  <r>
    <n v="2874"/>
    <x v="2873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x v="1"/>
    <s v="plays"/>
    <x v="2874"/>
    <x v="2"/>
  </r>
  <r>
    <n v="2875"/>
    <x v="2874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x v="1"/>
    <s v="plays"/>
    <x v="2875"/>
    <x v="2"/>
  </r>
  <r>
    <n v="2876"/>
    <x v="2875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x v="1"/>
    <s v="plays"/>
    <x v="2876"/>
    <x v="0"/>
  </r>
  <r>
    <n v="2877"/>
    <x v="2876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x v="1"/>
    <s v="plays"/>
    <x v="2877"/>
    <x v="2"/>
  </r>
  <r>
    <n v="2878"/>
    <x v="2877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x v="1"/>
    <s v="plays"/>
    <x v="2878"/>
    <x v="0"/>
  </r>
  <r>
    <n v="2879"/>
    <x v="2878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x v="1"/>
    <s v="plays"/>
    <x v="2879"/>
    <x v="0"/>
  </r>
  <r>
    <n v="2880"/>
    <x v="2879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x v="1"/>
    <s v="plays"/>
    <x v="2880"/>
    <x v="0"/>
  </r>
  <r>
    <n v="2881"/>
    <x v="2880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x v="1"/>
    <s v="plays"/>
    <x v="2881"/>
    <x v="3"/>
  </r>
  <r>
    <n v="2882"/>
    <x v="2881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x v="1"/>
    <s v="plays"/>
    <x v="2882"/>
    <x v="2"/>
  </r>
  <r>
    <n v="2883"/>
    <x v="2882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x v="1"/>
    <s v="plays"/>
    <x v="2883"/>
    <x v="2"/>
  </r>
  <r>
    <n v="2884"/>
    <x v="2883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x v="1"/>
    <s v="plays"/>
    <x v="2884"/>
    <x v="3"/>
  </r>
  <r>
    <n v="2885"/>
    <x v="2884"/>
    <s v="An historic and proud work of Polish nationalistic literature performed on stage."/>
    <n v="400"/>
    <n v="130"/>
    <x v="2"/>
    <s v="US"/>
    <s v="USD"/>
    <n v="1426294201"/>
    <n v="1423705801"/>
    <b v="0"/>
    <n v="5"/>
    <b v="0"/>
    <x v="1"/>
    <s v="plays"/>
    <x v="2885"/>
    <x v="0"/>
  </r>
  <r>
    <n v="2886"/>
    <x v="2885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x v="1"/>
    <s v="plays"/>
    <x v="2886"/>
    <x v="0"/>
  </r>
  <r>
    <n v="2887"/>
    <x v="2886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x v="1"/>
    <s v="plays"/>
    <x v="2887"/>
    <x v="3"/>
  </r>
  <r>
    <n v="2888"/>
    <x v="2887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x v="1"/>
    <s v="plays"/>
    <x v="2888"/>
    <x v="3"/>
  </r>
  <r>
    <n v="2889"/>
    <x v="2888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x v="1"/>
    <s v="plays"/>
    <x v="2889"/>
    <x v="3"/>
  </r>
  <r>
    <n v="2890"/>
    <x v="2889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x v="1"/>
    <s v="plays"/>
    <x v="2890"/>
    <x v="3"/>
  </r>
  <r>
    <n v="2891"/>
    <x v="2890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x v="1"/>
    <s v="plays"/>
    <x v="2891"/>
    <x v="2"/>
  </r>
  <r>
    <n v="2892"/>
    <x v="2891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x v="1"/>
    <s v="plays"/>
    <x v="2892"/>
    <x v="3"/>
  </r>
  <r>
    <n v="2893"/>
    <x v="2892"/>
    <s v="Fundraising for REDISCOVERING KIA THE PLAY"/>
    <n v="5000"/>
    <n v="25"/>
    <x v="2"/>
    <s v="US"/>
    <s v="USD"/>
    <n v="1420768800"/>
    <n v="1415644395"/>
    <b v="0"/>
    <n v="2"/>
    <b v="0"/>
    <x v="1"/>
    <s v="plays"/>
    <x v="2893"/>
    <x v="3"/>
  </r>
  <r>
    <n v="2894"/>
    <x v="2893"/>
    <s v="This Is A Story About A Woman A Man And A Woman"/>
    <n v="50000"/>
    <n v="0"/>
    <x v="2"/>
    <s v="US"/>
    <s v="USD"/>
    <n v="1428100815"/>
    <n v="1422920415"/>
    <b v="0"/>
    <n v="0"/>
    <b v="0"/>
    <x v="1"/>
    <s v="plays"/>
    <x v="2894"/>
    <x v="0"/>
  </r>
  <r>
    <n v="2895"/>
    <x v="2894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x v="1"/>
    <s v="plays"/>
    <x v="2895"/>
    <x v="3"/>
  </r>
  <r>
    <n v="2896"/>
    <x v="2895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x v="1"/>
    <s v="plays"/>
    <x v="2896"/>
    <x v="2"/>
  </r>
  <r>
    <n v="2897"/>
    <x v="2896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x v="1"/>
    <s v="plays"/>
    <x v="2897"/>
    <x v="0"/>
  </r>
  <r>
    <n v="2898"/>
    <x v="2897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x v="1"/>
    <s v="plays"/>
    <x v="2898"/>
    <x v="0"/>
  </r>
  <r>
    <n v="2899"/>
    <x v="2898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x v="1"/>
    <s v="plays"/>
    <x v="2899"/>
    <x v="2"/>
  </r>
  <r>
    <n v="2900"/>
    <x v="2899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x v="1"/>
    <s v="plays"/>
    <x v="2900"/>
    <x v="3"/>
  </r>
  <r>
    <n v="2901"/>
    <x v="2900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x v="1"/>
    <s v="plays"/>
    <x v="2901"/>
    <x v="3"/>
  </r>
  <r>
    <n v="2902"/>
    <x v="2901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x v="1"/>
    <s v="plays"/>
    <x v="2902"/>
    <x v="0"/>
  </r>
  <r>
    <n v="2903"/>
    <x v="2902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x v="1"/>
    <s v="plays"/>
    <x v="2903"/>
    <x v="0"/>
  </r>
  <r>
    <n v="2904"/>
    <x v="2903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x v="1"/>
    <s v="plays"/>
    <x v="2904"/>
    <x v="3"/>
  </r>
  <r>
    <n v="2905"/>
    <x v="2904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x v="1"/>
    <s v="plays"/>
    <x v="2905"/>
    <x v="2"/>
  </r>
  <r>
    <n v="2906"/>
    <x v="2905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x v="1"/>
    <s v="plays"/>
    <x v="2906"/>
    <x v="0"/>
  </r>
  <r>
    <n v="2907"/>
    <x v="2906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x v="1"/>
    <s v="plays"/>
    <x v="2907"/>
    <x v="2"/>
  </r>
  <r>
    <n v="2908"/>
    <x v="2907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x v="1"/>
    <s v="plays"/>
    <x v="2908"/>
    <x v="2"/>
  </r>
  <r>
    <n v="2909"/>
    <x v="2908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x v="1"/>
    <s v="plays"/>
    <x v="2909"/>
    <x v="3"/>
  </r>
  <r>
    <n v="2910"/>
    <x v="2909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x v="1"/>
    <s v="plays"/>
    <x v="2910"/>
    <x v="0"/>
  </r>
  <r>
    <n v="2911"/>
    <x v="2910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x v="1"/>
    <s v="plays"/>
    <x v="2911"/>
    <x v="0"/>
  </r>
  <r>
    <n v="2912"/>
    <x v="2911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x v="1"/>
    <s v="plays"/>
    <x v="2912"/>
    <x v="0"/>
  </r>
  <r>
    <n v="2913"/>
    <x v="2912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x v="1"/>
    <s v="plays"/>
    <x v="2913"/>
    <x v="3"/>
  </r>
  <r>
    <n v="2914"/>
    <x v="2913"/>
    <s v="Hercules must complete four challenges in order to meet the father he never knew"/>
    <n v="25000"/>
    <n v="1"/>
    <x v="2"/>
    <s v="GB"/>
    <s v="GBP"/>
    <n v="1426365994"/>
    <n v="1421185594"/>
    <b v="0"/>
    <n v="1"/>
    <b v="0"/>
    <x v="1"/>
    <s v="plays"/>
    <x v="2914"/>
    <x v="0"/>
  </r>
  <r>
    <n v="2915"/>
    <x v="2914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x v="1"/>
    <s v="plays"/>
    <x v="2915"/>
    <x v="2"/>
  </r>
  <r>
    <n v="2916"/>
    <x v="2915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x v="1"/>
    <s v="plays"/>
    <x v="2916"/>
    <x v="3"/>
  </r>
  <r>
    <n v="2917"/>
    <x v="2916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x v="1"/>
    <s v="plays"/>
    <x v="2917"/>
    <x v="0"/>
  </r>
  <r>
    <n v="2918"/>
    <x v="2917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x v="1"/>
    <s v="plays"/>
    <x v="2918"/>
    <x v="0"/>
  </r>
  <r>
    <n v="2919"/>
    <x v="2918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x v="1"/>
    <s v="plays"/>
    <x v="2919"/>
    <x v="3"/>
  </r>
  <r>
    <n v="2920"/>
    <x v="2919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x v="1"/>
    <s v="plays"/>
    <x v="2920"/>
    <x v="0"/>
  </r>
  <r>
    <n v="2921"/>
    <x v="2920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x v="1"/>
    <s v="musical"/>
    <x v="2921"/>
    <x v="3"/>
  </r>
  <r>
    <n v="2922"/>
    <x v="2921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x v="1"/>
    <s v="musical"/>
    <x v="2922"/>
    <x v="0"/>
  </r>
  <r>
    <n v="2923"/>
    <x v="2922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x v="1"/>
    <s v="musical"/>
    <x v="2923"/>
    <x v="0"/>
  </r>
  <r>
    <n v="2924"/>
    <x v="2923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x v="1"/>
    <s v="musical"/>
    <x v="2924"/>
    <x v="0"/>
  </r>
  <r>
    <n v="2925"/>
    <x v="2924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x v="1"/>
    <s v="musical"/>
    <x v="2925"/>
    <x v="3"/>
  </r>
  <r>
    <n v="2926"/>
    <x v="2925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x v="1"/>
    <s v="musical"/>
    <x v="2926"/>
    <x v="0"/>
  </r>
  <r>
    <n v="2927"/>
    <x v="2926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x v="1"/>
    <s v="musical"/>
    <x v="2927"/>
    <x v="3"/>
  </r>
  <r>
    <n v="2928"/>
    <x v="2927"/>
    <s v="This is a touring production for schools in the Treasure Valley!"/>
    <n v="1000"/>
    <n v="1000"/>
    <x v="0"/>
    <s v="US"/>
    <s v="USD"/>
    <n v="1457135846"/>
    <n v="1454543846"/>
    <b v="0"/>
    <n v="24"/>
    <b v="1"/>
    <x v="1"/>
    <s v="musical"/>
    <x v="2928"/>
    <x v="2"/>
  </r>
  <r>
    <n v="2929"/>
    <x v="2928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x v="1"/>
    <s v="musical"/>
    <x v="2929"/>
    <x v="3"/>
  </r>
  <r>
    <n v="2930"/>
    <x v="2929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x v="1"/>
    <s v="musical"/>
    <x v="2930"/>
    <x v="0"/>
  </r>
  <r>
    <n v="2931"/>
    <x v="2930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x v="1"/>
    <s v="musical"/>
    <x v="2931"/>
    <x v="3"/>
  </r>
  <r>
    <n v="2932"/>
    <x v="2931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x v="1"/>
    <s v="musical"/>
    <x v="2932"/>
    <x v="0"/>
  </r>
  <r>
    <n v="2933"/>
    <x v="2932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x v="1"/>
    <s v="musical"/>
    <x v="2933"/>
    <x v="2"/>
  </r>
  <r>
    <n v="2934"/>
    <x v="2933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x v="1"/>
    <s v="musical"/>
    <x v="2934"/>
    <x v="3"/>
  </r>
  <r>
    <n v="2935"/>
    <x v="2934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x v="1"/>
    <s v="musical"/>
    <x v="2935"/>
    <x v="2"/>
  </r>
  <r>
    <n v="2936"/>
    <x v="2935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x v="1"/>
    <s v="musical"/>
    <x v="2936"/>
    <x v="3"/>
  </r>
  <r>
    <n v="2937"/>
    <x v="2936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x v="1"/>
    <s v="musical"/>
    <x v="2937"/>
    <x v="3"/>
  </r>
  <r>
    <n v="2938"/>
    <x v="2937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x v="1"/>
    <s v="musical"/>
    <x v="2938"/>
    <x v="3"/>
  </r>
  <r>
    <n v="2939"/>
    <x v="2938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x v="1"/>
    <s v="musical"/>
    <x v="2939"/>
    <x v="3"/>
  </r>
  <r>
    <n v="2940"/>
    <x v="2939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x v="1"/>
    <s v="musical"/>
    <x v="2940"/>
    <x v="3"/>
  </r>
  <r>
    <n v="2941"/>
    <x v="2940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x v="1"/>
    <s v="spaces"/>
    <x v="2941"/>
    <x v="0"/>
  </r>
  <r>
    <n v="2942"/>
    <x v="2941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x v="1"/>
    <s v="spaces"/>
    <x v="2942"/>
    <x v="0"/>
  </r>
  <r>
    <n v="2943"/>
    <x v="2942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x v="1"/>
    <s v="spaces"/>
    <x v="2943"/>
    <x v="0"/>
  </r>
  <r>
    <n v="2944"/>
    <x v="2943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x v="1"/>
    <s v="spaces"/>
    <x v="2944"/>
    <x v="0"/>
  </r>
  <r>
    <n v="2945"/>
    <x v="2944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x v="1"/>
    <s v="spaces"/>
    <x v="2945"/>
    <x v="0"/>
  </r>
  <r>
    <n v="2946"/>
    <x v="2945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x v="1"/>
    <s v="spaces"/>
    <x v="2946"/>
    <x v="2"/>
  </r>
  <r>
    <n v="2947"/>
    <x v="2946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x v="1"/>
    <s v="spaces"/>
    <x v="2947"/>
    <x v="2"/>
  </r>
  <r>
    <n v="2948"/>
    <x v="2947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x v="1"/>
    <s v="spaces"/>
    <x v="2948"/>
    <x v="0"/>
  </r>
  <r>
    <n v="2949"/>
    <x v="2948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x v="1"/>
    <s v="spaces"/>
    <x v="2949"/>
    <x v="0"/>
  </r>
  <r>
    <n v="2950"/>
    <x v="2949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x v="1"/>
    <s v="spaces"/>
    <x v="2950"/>
    <x v="0"/>
  </r>
  <r>
    <n v="2951"/>
    <x v="2950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x v="1"/>
    <s v="spaces"/>
    <x v="2951"/>
    <x v="3"/>
  </r>
  <r>
    <n v="2952"/>
    <x v="2951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x v="1"/>
    <s v="spaces"/>
    <x v="2952"/>
    <x v="2"/>
  </r>
  <r>
    <n v="2953"/>
    <x v="2952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x v="1"/>
    <s v="spaces"/>
    <x v="2953"/>
    <x v="0"/>
  </r>
  <r>
    <n v="2954"/>
    <x v="2953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x v="1"/>
    <s v="spaces"/>
    <x v="2954"/>
    <x v="1"/>
  </r>
  <r>
    <n v="2955"/>
    <x v="2954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x v="1"/>
    <s v="spaces"/>
    <x v="2955"/>
    <x v="0"/>
  </r>
  <r>
    <n v="2956"/>
    <x v="2955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x v="1"/>
    <s v="spaces"/>
    <x v="2956"/>
    <x v="2"/>
  </r>
  <r>
    <n v="2957"/>
    <x v="2956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x v="1"/>
    <s v="spaces"/>
    <x v="2957"/>
    <x v="0"/>
  </r>
  <r>
    <n v="2958"/>
    <x v="2957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x v="1"/>
    <s v="spaces"/>
    <x v="2958"/>
    <x v="2"/>
  </r>
  <r>
    <n v="2959"/>
    <x v="2958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x v="1"/>
    <s v="spaces"/>
    <x v="2959"/>
    <x v="2"/>
  </r>
  <r>
    <n v="2960"/>
    <x v="2959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x v="1"/>
    <s v="spaces"/>
    <x v="2960"/>
    <x v="3"/>
  </r>
  <r>
    <n v="2961"/>
    <x v="2960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x v="1"/>
    <s v="plays"/>
    <x v="2961"/>
    <x v="0"/>
  </r>
  <r>
    <n v="2962"/>
    <x v="2961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x v="1"/>
    <s v="plays"/>
    <x v="2962"/>
    <x v="0"/>
  </r>
  <r>
    <n v="2963"/>
    <x v="2962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x v="1"/>
    <s v="plays"/>
    <x v="2963"/>
    <x v="0"/>
  </r>
  <r>
    <n v="2964"/>
    <x v="2963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x v="1"/>
    <s v="plays"/>
    <x v="2964"/>
    <x v="3"/>
  </r>
  <r>
    <n v="2965"/>
    <x v="2964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x v="1"/>
    <s v="plays"/>
    <x v="2965"/>
    <x v="0"/>
  </r>
  <r>
    <n v="2966"/>
    <x v="2965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x v="1"/>
    <s v="plays"/>
    <x v="2966"/>
    <x v="0"/>
  </r>
  <r>
    <n v="2967"/>
    <x v="2966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x v="1"/>
    <s v="plays"/>
    <x v="2967"/>
    <x v="0"/>
  </r>
  <r>
    <n v="2968"/>
    <x v="2967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x v="1"/>
    <s v="plays"/>
    <x v="2968"/>
    <x v="2"/>
  </r>
  <r>
    <n v="2969"/>
    <x v="2968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x v="1"/>
    <s v="plays"/>
    <x v="2969"/>
    <x v="0"/>
  </r>
  <r>
    <n v="2970"/>
    <x v="2969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x v="1"/>
    <s v="plays"/>
    <x v="2970"/>
    <x v="3"/>
  </r>
  <r>
    <n v="2971"/>
    <x v="2970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x v="1"/>
    <s v="plays"/>
    <x v="2971"/>
    <x v="3"/>
  </r>
  <r>
    <n v="2972"/>
    <x v="2971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x v="1"/>
    <s v="plays"/>
    <x v="2972"/>
    <x v="2"/>
  </r>
  <r>
    <n v="2973"/>
    <x v="2972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x v="1"/>
    <s v="plays"/>
    <x v="2973"/>
    <x v="0"/>
  </r>
  <r>
    <n v="2974"/>
    <x v="2973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x v="1"/>
    <s v="plays"/>
    <x v="2974"/>
    <x v="3"/>
  </r>
  <r>
    <n v="2975"/>
    <x v="2974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x v="1"/>
    <s v="plays"/>
    <x v="2975"/>
    <x v="3"/>
  </r>
  <r>
    <n v="2976"/>
    <x v="2975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x v="1"/>
    <s v="plays"/>
    <x v="2976"/>
    <x v="2"/>
  </r>
  <r>
    <n v="2977"/>
    <x v="2976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x v="1"/>
    <s v="plays"/>
    <x v="2977"/>
    <x v="0"/>
  </r>
  <r>
    <n v="2978"/>
    <x v="2977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x v="1"/>
    <s v="plays"/>
    <x v="2978"/>
    <x v="3"/>
  </r>
  <r>
    <n v="2979"/>
    <x v="2978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x v="1"/>
    <s v="plays"/>
    <x v="2979"/>
    <x v="3"/>
  </r>
  <r>
    <n v="2980"/>
    <x v="2979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x v="1"/>
    <s v="plays"/>
    <x v="2980"/>
    <x v="0"/>
  </r>
  <r>
    <n v="2981"/>
    <x v="2980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x v="1"/>
    <s v="spaces"/>
    <x v="2981"/>
    <x v="0"/>
  </r>
  <r>
    <n v="2982"/>
    <x v="2981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x v="1"/>
    <s v="spaces"/>
    <x v="2982"/>
    <x v="2"/>
  </r>
  <r>
    <n v="2983"/>
    <x v="2982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x v="1"/>
    <s v="spaces"/>
    <x v="2983"/>
    <x v="3"/>
  </r>
  <r>
    <n v="2984"/>
    <x v="2983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x v="1"/>
    <s v="spaces"/>
    <x v="2984"/>
    <x v="2"/>
  </r>
  <r>
    <n v="2985"/>
    <x v="2984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x v="1"/>
    <s v="spaces"/>
    <x v="2985"/>
    <x v="2"/>
  </r>
  <r>
    <n v="2986"/>
    <x v="2985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x v="1"/>
    <s v="spaces"/>
    <x v="2986"/>
    <x v="2"/>
  </r>
  <r>
    <n v="2987"/>
    <x v="2986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x v="1"/>
    <s v="spaces"/>
    <x v="2987"/>
    <x v="2"/>
  </r>
  <r>
    <n v="2988"/>
    <x v="2987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x v="1"/>
    <s v="spaces"/>
    <x v="2988"/>
    <x v="2"/>
  </r>
  <r>
    <n v="2989"/>
    <x v="2988"/>
    <s v="Bring the movies back to Bethel, Maine."/>
    <n v="20000"/>
    <n v="35307"/>
    <x v="0"/>
    <s v="US"/>
    <s v="USD"/>
    <n v="1450673940"/>
    <n v="1448756962"/>
    <b v="0"/>
    <n v="364"/>
    <b v="1"/>
    <x v="1"/>
    <s v="spaces"/>
    <x v="2989"/>
    <x v="0"/>
  </r>
  <r>
    <n v="2990"/>
    <x v="2989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x v="1"/>
    <s v="spaces"/>
    <x v="2990"/>
    <x v="0"/>
  </r>
  <r>
    <n v="2991"/>
    <x v="2990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x v="1"/>
    <s v="spaces"/>
    <x v="2991"/>
    <x v="1"/>
  </r>
  <r>
    <n v="2992"/>
    <x v="2991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x v="1"/>
    <s v="spaces"/>
    <x v="2992"/>
    <x v="2"/>
  </r>
  <r>
    <n v="2993"/>
    <x v="2992"/>
    <s v="Help us build the Kitchen from Hell!"/>
    <n v="1000"/>
    <n v="1003"/>
    <x v="0"/>
    <s v="US"/>
    <s v="USD"/>
    <n v="1455998867"/>
    <n v="1453406867"/>
    <b v="0"/>
    <n v="22"/>
    <b v="1"/>
    <x v="1"/>
    <s v="spaces"/>
    <x v="2993"/>
    <x v="2"/>
  </r>
  <r>
    <n v="2994"/>
    <x v="2993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x v="1"/>
    <s v="spaces"/>
    <x v="2994"/>
    <x v="3"/>
  </r>
  <r>
    <n v="2995"/>
    <x v="2994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x v="1"/>
    <s v="spaces"/>
    <x v="2995"/>
    <x v="2"/>
  </r>
  <r>
    <n v="2996"/>
    <x v="2995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x v="1"/>
    <s v="spaces"/>
    <x v="2996"/>
    <x v="0"/>
  </r>
  <r>
    <n v="2997"/>
    <x v="2996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x v="1"/>
    <s v="spaces"/>
    <x v="2997"/>
    <x v="1"/>
  </r>
  <r>
    <n v="2998"/>
    <x v="2997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x v="1"/>
    <s v="spaces"/>
    <x v="2998"/>
    <x v="3"/>
  </r>
  <r>
    <n v="2999"/>
    <x v="2998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x v="1"/>
    <s v="spaces"/>
    <x v="2999"/>
    <x v="1"/>
  </r>
  <r>
    <n v="3000"/>
    <x v="2999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x v="1"/>
    <s v="spaces"/>
    <x v="3000"/>
    <x v="1"/>
  </r>
  <r>
    <n v="3001"/>
    <x v="3000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x v="1"/>
    <s v="spaces"/>
    <x v="3001"/>
    <x v="2"/>
  </r>
  <r>
    <n v="3002"/>
    <x v="3001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x v="1"/>
    <s v="spaces"/>
    <x v="3002"/>
    <x v="5"/>
  </r>
  <r>
    <n v="3003"/>
    <x v="3002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x v="1"/>
    <s v="spaces"/>
    <x v="3003"/>
    <x v="2"/>
  </r>
  <r>
    <n v="3004"/>
    <x v="3003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x v="1"/>
    <s v="spaces"/>
    <x v="3004"/>
    <x v="3"/>
  </r>
  <r>
    <n v="3005"/>
    <x v="3004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x v="1"/>
    <s v="spaces"/>
    <x v="3005"/>
    <x v="3"/>
  </r>
  <r>
    <n v="3006"/>
    <x v="3005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x v="1"/>
    <s v="spaces"/>
    <x v="3006"/>
    <x v="3"/>
  </r>
  <r>
    <n v="3007"/>
    <x v="3006"/>
    <s v="Consuite for 2015 CoreCon.  An adventure into insanity."/>
    <n v="600"/>
    <n v="1080"/>
    <x v="0"/>
    <s v="US"/>
    <s v="USD"/>
    <n v="1429938683"/>
    <n v="1428124283"/>
    <b v="0"/>
    <n v="20"/>
    <b v="1"/>
    <x v="1"/>
    <s v="spaces"/>
    <x v="3007"/>
    <x v="0"/>
  </r>
  <r>
    <n v="3008"/>
    <x v="3007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x v="1"/>
    <s v="spaces"/>
    <x v="3008"/>
    <x v="0"/>
  </r>
  <r>
    <n v="3009"/>
    <x v="3008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x v="1"/>
    <s v="spaces"/>
    <x v="3009"/>
    <x v="3"/>
  </r>
  <r>
    <n v="3010"/>
    <x v="3009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x v="1"/>
    <s v="spaces"/>
    <x v="3010"/>
    <x v="3"/>
  </r>
  <r>
    <n v="3011"/>
    <x v="3010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x v="1"/>
    <s v="spaces"/>
    <x v="3011"/>
    <x v="0"/>
  </r>
  <r>
    <n v="3012"/>
    <x v="3011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x v="1"/>
    <s v="spaces"/>
    <x v="3012"/>
    <x v="0"/>
  </r>
  <r>
    <n v="3013"/>
    <x v="3012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x v="1"/>
    <s v="spaces"/>
    <x v="3013"/>
    <x v="0"/>
  </r>
  <r>
    <n v="3014"/>
    <x v="3013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x v="1"/>
    <s v="spaces"/>
    <x v="3014"/>
    <x v="3"/>
  </r>
  <r>
    <n v="3015"/>
    <x v="3014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x v="1"/>
    <s v="spaces"/>
    <x v="3015"/>
    <x v="3"/>
  </r>
  <r>
    <n v="3016"/>
    <x v="3015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x v="1"/>
    <s v="spaces"/>
    <x v="3016"/>
    <x v="3"/>
  </r>
  <r>
    <n v="3017"/>
    <x v="3016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x v="1"/>
    <s v="spaces"/>
    <x v="3017"/>
    <x v="3"/>
  </r>
  <r>
    <n v="3018"/>
    <x v="3017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x v="1"/>
    <s v="spaces"/>
    <x v="3018"/>
    <x v="0"/>
  </r>
  <r>
    <n v="3019"/>
    <x v="3018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x v="1"/>
    <s v="spaces"/>
    <x v="3019"/>
    <x v="3"/>
  </r>
  <r>
    <n v="3020"/>
    <x v="3019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x v="1"/>
    <s v="spaces"/>
    <x v="3020"/>
    <x v="0"/>
  </r>
  <r>
    <n v="3021"/>
    <x v="3020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x v="1"/>
    <s v="spaces"/>
    <x v="3021"/>
    <x v="2"/>
  </r>
  <r>
    <n v="3022"/>
    <x v="3021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x v="1"/>
    <s v="spaces"/>
    <x v="3022"/>
    <x v="2"/>
  </r>
  <r>
    <n v="3023"/>
    <x v="3022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x v="1"/>
    <s v="spaces"/>
    <x v="3023"/>
    <x v="0"/>
  </r>
  <r>
    <n v="3024"/>
    <x v="3023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x v="1"/>
    <s v="spaces"/>
    <x v="3024"/>
    <x v="5"/>
  </r>
  <r>
    <n v="3025"/>
    <x v="3024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x v="1"/>
    <s v="spaces"/>
    <x v="3025"/>
    <x v="3"/>
  </r>
  <r>
    <n v="3026"/>
    <x v="3025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x v="1"/>
    <s v="spaces"/>
    <x v="3026"/>
    <x v="1"/>
  </r>
  <r>
    <n v="3027"/>
    <x v="3026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x v="1"/>
    <s v="spaces"/>
    <x v="3027"/>
    <x v="0"/>
  </r>
  <r>
    <n v="3028"/>
    <x v="3027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x v="1"/>
    <s v="spaces"/>
    <x v="3028"/>
    <x v="2"/>
  </r>
  <r>
    <n v="3029"/>
    <x v="3028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x v="1"/>
    <s v="spaces"/>
    <x v="3029"/>
    <x v="3"/>
  </r>
  <r>
    <n v="3030"/>
    <x v="3029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x v="1"/>
    <s v="spaces"/>
    <x v="3030"/>
    <x v="0"/>
  </r>
  <r>
    <n v="3031"/>
    <x v="3030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x v="1"/>
    <s v="spaces"/>
    <x v="3031"/>
    <x v="2"/>
  </r>
  <r>
    <n v="3032"/>
    <x v="3031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x v="1"/>
    <s v="spaces"/>
    <x v="3032"/>
    <x v="0"/>
  </r>
  <r>
    <n v="3033"/>
    <x v="3032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x v="1"/>
    <s v="spaces"/>
    <x v="3033"/>
    <x v="2"/>
  </r>
  <r>
    <n v="3034"/>
    <x v="3033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x v="1"/>
    <s v="spaces"/>
    <x v="3034"/>
    <x v="2"/>
  </r>
  <r>
    <n v="3035"/>
    <x v="3034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x v="1"/>
    <s v="spaces"/>
    <x v="3035"/>
    <x v="4"/>
  </r>
  <r>
    <n v="3036"/>
    <x v="3035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x v="1"/>
    <s v="spaces"/>
    <x v="3036"/>
    <x v="4"/>
  </r>
  <r>
    <n v="3037"/>
    <x v="3036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x v="1"/>
    <s v="spaces"/>
    <x v="3037"/>
    <x v="7"/>
  </r>
  <r>
    <n v="3038"/>
    <x v="3037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x v="1"/>
    <s v="spaces"/>
    <x v="3038"/>
    <x v="2"/>
  </r>
  <r>
    <n v="3039"/>
    <x v="3038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x v="1"/>
    <s v="spaces"/>
    <x v="3039"/>
    <x v="4"/>
  </r>
  <r>
    <n v="3040"/>
    <x v="3039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x v="1"/>
    <s v="spaces"/>
    <x v="3040"/>
    <x v="0"/>
  </r>
  <r>
    <n v="3041"/>
    <x v="3040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x v="1"/>
    <s v="spaces"/>
    <x v="3041"/>
    <x v="0"/>
  </r>
  <r>
    <n v="3042"/>
    <x v="3041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x v="1"/>
    <s v="spaces"/>
    <x v="3042"/>
    <x v="0"/>
  </r>
  <r>
    <n v="3043"/>
    <x v="3042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x v="1"/>
    <s v="spaces"/>
    <x v="3043"/>
    <x v="0"/>
  </r>
  <r>
    <n v="3044"/>
    <x v="3043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x v="1"/>
    <s v="spaces"/>
    <x v="3044"/>
    <x v="2"/>
  </r>
  <r>
    <n v="3045"/>
    <x v="3044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x v="1"/>
    <s v="spaces"/>
    <x v="3045"/>
    <x v="3"/>
  </r>
  <r>
    <n v="3046"/>
    <x v="3045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x v="1"/>
    <s v="spaces"/>
    <x v="3046"/>
    <x v="3"/>
  </r>
  <r>
    <n v="3047"/>
    <x v="3046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x v="1"/>
    <s v="spaces"/>
    <x v="3047"/>
    <x v="2"/>
  </r>
  <r>
    <n v="3048"/>
    <x v="3047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x v="1"/>
    <s v="spaces"/>
    <x v="3048"/>
    <x v="3"/>
  </r>
  <r>
    <n v="3049"/>
    <x v="3048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x v="1"/>
    <s v="spaces"/>
    <x v="3049"/>
    <x v="0"/>
  </r>
  <r>
    <n v="3050"/>
    <x v="3049"/>
    <s v="Help fund The Black Pearl Consuite at CoreCon VIII: On Ancient Seas!"/>
    <n v="600"/>
    <n v="636"/>
    <x v="0"/>
    <s v="US"/>
    <s v="USD"/>
    <n v="1462420960"/>
    <n v="1459828960"/>
    <b v="0"/>
    <n v="9"/>
    <b v="1"/>
    <x v="1"/>
    <s v="spaces"/>
    <x v="3050"/>
    <x v="2"/>
  </r>
  <r>
    <n v="3051"/>
    <x v="3050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x v="1"/>
    <s v="spaces"/>
    <x v="3051"/>
    <x v="1"/>
  </r>
  <r>
    <n v="3052"/>
    <x v="3051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x v="1"/>
    <s v="spaces"/>
    <x v="3052"/>
    <x v="0"/>
  </r>
  <r>
    <n v="3053"/>
    <x v="3052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x v="1"/>
    <s v="spaces"/>
    <x v="3053"/>
    <x v="3"/>
  </r>
  <r>
    <n v="3054"/>
    <x v="3053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x v="1"/>
    <s v="spaces"/>
    <x v="3054"/>
    <x v="0"/>
  </r>
  <r>
    <n v="3055"/>
    <x v="3054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x v="1"/>
    <s v="spaces"/>
    <x v="3055"/>
    <x v="3"/>
  </r>
  <r>
    <n v="3056"/>
    <x v="3055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x v="1"/>
    <s v="spaces"/>
    <x v="3056"/>
    <x v="3"/>
  </r>
  <r>
    <n v="3057"/>
    <x v="3056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x v="1"/>
    <s v="spaces"/>
    <x v="3057"/>
    <x v="2"/>
  </r>
  <r>
    <n v="3058"/>
    <x v="3057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x v="1"/>
    <s v="spaces"/>
    <x v="3058"/>
    <x v="2"/>
  </r>
  <r>
    <n v="3059"/>
    <x v="3058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x v="1"/>
    <s v="spaces"/>
    <x v="3059"/>
    <x v="3"/>
  </r>
  <r>
    <n v="3060"/>
    <x v="3059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x v="1"/>
    <s v="spaces"/>
    <x v="3060"/>
    <x v="0"/>
  </r>
  <r>
    <n v="3061"/>
    <x v="3060"/>
    <s v="Save a historic Local theater."/>
    <n v="1000000"/>
    <n v="0"/>
    <x v="2"/>
    <s v="US"/>
    <s v="USD"/>
    <n v="1407955748"/>
    <n v="1405363748"/>
    <b v="0"/>
    <n v="0"/>
    <b v="0"/>
    <x v="1"/>
    <s v="spaces"/>
    <x v="3061"/>
    <x v="3"/>
  </r>
  <r>
    <n v="3062"/>
    <x v="3061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x v="1"/>
    <s v="spaces"/>
    <x v="3062"/>
    <x v="0"/>
  </r>
  <r>
    <n v="3063"/>
    <x v="3062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x v="1"/>
    <s v="spaces"/>
    <x v="3063"/>
    <x v="2"/>
  </r>
  <r>
    <n v="3064"/>
    <x v="3063"/>
    <s v="An epicenter for connection, creation and expression of the community."/>
    <n v="75000"/>
    <n v="8471"/>
    <x v="2"/>
    <s v="US"/>
    <s v="USD"/>
    <n v="1448175540"/>
    <n v="1445483246"/>
    <b v="0"/>
    <n v="72"/>
    <b v="0"/>
    <x v="1"/>
    <s v="spaces"/>
    <x v="3064"/>
    <x v="0"/>
  </r>
  <r>
    <n v="3065"/>
    <x v="3064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x v="1"/>
    <s v="spaces"/>
    <x v="3065"/>
    <x v="3"/>
  </r>
  <r>
    <n v="3066"/>
    <x v="3065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x v="1"/>
    <s v="spaces"/>
    <x v="3066"/>
    <x v="2"/>
  </r>
  <r>
    <n v="3067"/>
    <x v="3066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x v="1"/>
    <s v="spaces"/>
    <x v="3067"/>
    <x v="0"/>
  </r>
  <r>
    <n v="3068"/>
    <x v="3067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x v="1"/>
    <s v="spaces"/>
    <x v="3068"/>
    <x v="0"/>
  </r>
  <r>
    <n v="3069"/>
    <x v="3068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x v="1"/>
    <s v="spaces"/>
    <x v="3069"/>
    <x v="3"/>
  </r>
  <r>
    <n v="3070"/>
    <x v="3069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x v="1"/>
    <s v="spaces"/>
    <x v="3070"/>
    <x v="2"/>
  </r>
  <r>
    <n v="3071"/>
    <x v="3070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x v="1"/>
    <s v="spaces"/>
    <x v="3071"/>
    <x v="0"/>
  </r>
  <r>
    <n v="3072"/>
    <x v="3071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x v="1"/>
    <s v="spaces"/>
    <x v="3072"/>
    <x v="2"/>
  </r>
  <r>
    <n v="3073"/>
    <x v="3072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x v="1"/>
    <s v="spaces"/>
    <x v="3073"/>
    <x v="0"/>
  </r>
  <r>
    <n v="3074"/>
    <x v="3073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x v="1"/>
    <s v="spaces"/>
    <x v="3074"/>
    <x v="2"/>
  </r>
  <r>
    <n v="3075"/>
    <x v="3074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x v="1"/>
    <s v="spaces"/>
    <x v="3075"/>
    <x v="2"/>
  </r>
  <r>
    <n v="3076"/>
    <x v="3075"/>
    <s v="Helping female comedians get in their 10,000 Hours of practice!"/>
    <n v="10000"/>
    <n v="1506"/>
    <x v="2"/>
    <s v="US"/>
    <s v="USD"/>
    <n v="1444405123"/>
    <n v="1439221123"/>
    <b v="0"/>
    <n v="50"/>
    <b v="0"/>
    <x v="1"/>
    <s v="spaces"/>
    <x v="3076"/>
    <x v="0"/>
  </r>
  <r>
    <n v="3077"/>
    <x v="3076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x v="1"/>
    <s v="spaces"/>
    <x v="3077"/>
    <x v="1"/>
  </r>
  <r>
    <n v="3078"/>
    <x v="3077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x v="1"/>
    <s v="spaces"/>
    <x v="3078"/>
    <x v="0"/>
  </r>
  <r>
    <n v="3079"/>
    <x v="3078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x v="1"/>
    <s v="spaces"/>
    <x v="3079"/>
    <x v="0"/>
  </r>
  <r>
    <n v="3080"/>
    <x v="3079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x v="1"/>
    <s v="spaces"/>
    <x v="3080"/>
    <x v="3"/>
  </r>
  <r>
    <n v="3081"/>
    <x v="3080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x v="1"/>
    <s v="spaces"/>
    <x v="3081"/>
    <x v="0"/>
  </r>
  <r>
    <n v="3082"/>
    <x v="3081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x v="1"/>
    <s v="spaces"/>
    <x v="3082"/>
    <x v="0"/>
  </r>
  <r>
    <n v="3083"/>
    <x v="3082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x v="1"/>
    <s v="spaces"/>
    <x v="3083"/>
    <x v="3"/>
  </r>
  <r>
    <n v="3084"/>
    <x v="3083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x v="1"/>
    <s v="spaces"/>
    <x v="3084"/>
    <x v="0"/>
  </r>
  <r>
    <n v="3085"/>
    <x v="3084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x v="1"/>
    <s v="spaces"/>
    <x v="3085"/>
    <x v="0"/>
  </r>
  <r>
    <n v="3086"/>
    <x v="3085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x v="1"/>
    <s v="spaces"/>
    <x v="3086"/>
    <x v="0"/>
  </r>
  <r>
    <n v="3087"/>
    <x v="3086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x v="1"/>
    <s v="spaces"/>
    <x v="3087"/>
    <x v="2"/>
  </r>
  <r>
    <n v="3088"/>
    <x v="3087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x v="1"/>
    <s v="spaces"/>
    <x v="3088"/>
    <x v="3"/>
  </r>
  <r>
    <n v="3089"/>
    <x v="3088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x v="1"/>
    <s v="spaces"/>
    <x v="3089"/>
    <x v="2"/>
  </r>
  <r>
    <n v="3090"/>
    <x v="3089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x v="1"/>
    <s v="spaces"/>
    <x v="3090"/>
    <x v="0"/>
  </r>
  <r>
    <n v="3091"/>
    <x v="3090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x v="1"/>
    <s v="spaces"/>
    <x v="3091"/>
    <x v="2"/>
  </r>
  <r>
    <n v="3092"/>
    <x v="3091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x v="1"/>
    <s v="spaces"/>
    <x v="3092"/>
    <x v="0"/>
  </r>
  <r>
    <n v="3093"/>
    <x v="3092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x v="1"/>
    <s v="spaces"/>
    <x v="3093"/>
    <x v="3"/>
  </r>
  <r>
    <n v="3094"/>
    <x v="3093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x v="1"/>
    <s v="spaces"/>
    <x v="3094"/>
    <x v="0"/>
  </r>
  <r>
    <n v="3095"/>
    <x v="3094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x v="1"/>
    <s v="spaces"/>
    <x v="3095"/>
    <x v="2"/>
  </r>
  <r>
    <n v="3096"/>
    <x v="3095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x v="1"/>
    <s v="spaces"/>
    <x v="3096"/>
    <x v="0"/>
  </r>
  <r>
    <n v="3097"/>
    <x v="3096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x v="1"/>
    <s v="spaces"/>
    <x v="3097"/>
    <x v="2"/>
  </r>
  <r>
    <n v="3098"/>
    <x v="3097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x v="1"/>
    <s v="spaces"/>
    <x v="3098"/>
    <x v="0"/>
  </r>
  <r>
    <n v="3099"/>
    <x v="3098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x v="1"/>
    <s v="spaces"/>
    <x v="3099"/>
    <x v="2"/>
  </r>
  <r>
    <n v="3100"/>
    <x v="3099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x v="1"/>
    <s v="spaces"/>
    <x v="3100"/>
    <x v="3"/>
  </r>
  <r>
    <n v="3101"/>
    <x v="3100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x v="1"/>
    <s v="spaces"/>
    <x v="3101"/>
    <x v="0"/>
  </r>
  <r>
    <n v="3102"/>
    <x v="3101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x v="1"/>
    <s v="spaces"/>
    <x v="3102"/>
    <x v="2"/>
  </r>
  <r>
    <n v="3103"/>
    <x v="3102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x v="1"/>
    <s v="spaces"/>
    <x v="3103"/>
    <x v="0"/>
  </r>
  <r>
    <n v="3104"/>
    <x v="3103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x v="1"/>
    <s v="spaces"/>
    <x v="3104"/>
    <x v="0"/>
  </r>
  <r>
    <n v="3105"/>
    <x v="3104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x v="1"/>
    <s v="spaces"/>
    <x v="3105"/>
    <x v="3"/>
  </r>
  <r>
    <n v="3106"/>
    <x v="3105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x v="1"/>
    <s v="spaces"/>
    <x v="3106"/>
    <x v="0"/>
  </r>
  <r>
    <n v="3107"/>
    <x v="3106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x v="1"/>
    <s v="spaces"/>
    <x v="3107"/>
    <x v="0"/>
  </r>
  <r>
    <n v="3108"/>
    <x v="3107"/>
    <s v="We need a permanent home for the theater!"/>
    <n v="50000"/>
    <n v="26"/>
    <x v="2"/>
    <s v="US"/>
    <s v="USD"/>
    <n v="1430234394"/>
    <n v="1425053994"/>
    <b v="0"/>
    <n v="2"/>
    <b v="0"/>
    <x v="1"/>
    <s v="spaces"/>
    <x v="3108"/>
    <x v="0"/>
  </r>
  <r>
    <n v="3109"/>
    <x v="3108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x v="1"/>
    <s v="spaces"/>
    <x v="3109"/>
    <x v="3"/>
  </r>
  <r>
    <n v="3110"/>
    <x v="3109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x v="1"/>
    <s v="spaces"/>
    <x v="3110"/>
    <x v="1"/>
  </r>
  <r>
    <n v="3111"/>
    <x v="3110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x v="1"/>
    <s v="spaces"/>
    <x v="3111"/>
    <x v="3"/>
  </r>
  <r>
    <n v="3112"/>
    <x v="3111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x v="1"/>
    <s v="spaces"/>
    <x v="3112"/>
    <x v="2"/>
  </r>
  <r>
    <n v="3113"/>
    <x v="3112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x v="1"/>
    <s v="spaces"/>
    <x v="3113"/>
    <x v="0"/>
  </r>
  <r>
    <n v="3114"/>
    <x v="3113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x v="1"/>
    <s v="spaces"/>
    <x v="3114"/>
    <x v="3"/>
  </r>
  <r>
    <n v="3115"/>
    <x v="3114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x v="1"/>
    <s v="spaces"/>
    <x v="3115"/>
    <x v="2"/>
  </r>
  <r>
    <n v="3116"/>
    <x v="3115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x v="1"/>
    <s v="spaces"/>
    <x v="3116"/>
    <x v="0"/>
  </r>
  <r>
    <n v="3117"/>
    <x v="3116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x v="1"/>
    <s v="spaces"/>
    <x v="3117"/>
    <x v="2"/>
  </r>
  <r>
    <n v="3118"/>
    <x v="3117"/>
    <s v="a magical place for all kind of people, like a fairytaile in all colours"/>
    <n v="500000"/>
    <n v="1550"/>
    <x v="2"/>
    <s v="SE"/>
    <s v="SEK"/>
    <n v="1467473723"/>
    <n v="1465832123"/>
    <b v="0"/>
    <n v="2"/>
    <b v="0"/>
    <x v="1"/>
    <s v="spaces"/>
    <x v="3118"/>
    <x v="2"/>
  </r>
  <r>
    <n v="3119"/>
    <x v="3118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x v="1"/>
    <s v="spaces"/>
    <x v="3119"/>
    <x v="0"/>
  </r>
  <r>
    <n v="3120"/>
    <x v="3119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x v="1"/>
    <s v="spaces"/>
    <x v="3120"/>
    <x v="2"/>
  </r>
  <r>
    <n v="3121"/>
    <x v="3120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x v="1"/>
    <s v="spaces"/>
    <x v="3121"/>
    <x v="3"/>
  </r>
  <r>
    <n v="3122"/>
    <x v="3121"/>
    <s v="cancelled until further notice"/>
    <n v="199"/>
    <n v="116"/>
    <x v="1"/>
    <s v="US"/>
    <s v="USD"/>
    <n v="1478733732"/>
    <n v="1478298132"/>
    <b v="0"/>
    <n v="2"/>
    <b v="0"/>
    <x v="1"/>
    <s v="spaces"/>
    <x v="3122"/>
    <x v="2"/>
  </r>
  <r>
    <n v="3123"/>
    <x v="3122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x v="1"/>
    <s v="spaces"/>
    <x v="3123"/>
    <x v="2"/>
  </r>
  <r>
    <n v="3124"/>
    <x v="3123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x v="1"/>
    <s v="spaces"/>
    <x v="3124"/>
    <x v="3"/>
  </r>
  <r>
    <n v="3125"/>
    <x v="3124"/>
    <s v="N/A"/>
    <n v="1500000"/>
    <n v="0"/>
    <x v="1"/>
    <s v="US"/>
    <s v="USD"/>
    <n v="1452142672"/>
    <n v="1449550672"/>
    <b v="0"/>
    <n v="0"/>
    <b v="0"/>
    <x v="1"/>
    <s v="spaces"/>
    <x v="3125"/>
    <x v="0"/>
  </r>
  <r>
    <n v="3126"/>
    <x v="3125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x v="1"/>
    <s v="spaces"/>
    <x v="3126"/>
    <x v="2"/>
  </r>
  <r>
    <n v="3127"/>
    <x v="3126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x v="1"/>
    <s v="spaces"/>
    <x v="3127"/>
    <x v="0"/>
  </r>
  <r>
    <n v="3128"/>
    <x v="3127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x v="1"/>
    <s v="plays"/>
    <x v="3128"/>
    <x v="1"/>
  </r>
  <r>
    <n v="3129"/>
    <x v="3128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x v="1"/>
    <s v="plays"/>
    <x v="3129"/>
    <x v="1"/>
  </r>
  <r>
    <n v="3130"/>
    <x v="3129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x v="1"/>
    <s v="plays"/>
    <x v="3130"/>
    <x v="1"/>
  </r>
  <r>
    <n v="3131"/>
    <x v="3130"/>
    <s v="A Staged Reading of &quot;Snake Eyes,&quot; a new play by Alex Rafala"/>
    <n v="4100"/>
    <n v="645"/>
    <x v="3"/>
    <s v="US"/>
    <s v="USD"/>
    <n v="1491656045"/>
    <n v="1489067645"/>
    <b v="0"/>
    <n v="12"/>
    <b v="0"/>
    <x v="1"/>
    <s v="plays"/>
    <x v="3131"/>
    <x v="1"/>
  </r>
  <r>
    <n v="3132"/>
    <x v="3131"/>
    <s v="Smells Like Money, Drips Like Honey, Taste Like Mocha, Better Run AWAY"/>
    <n v="30000"/>
    <n v="10"/>
    <x v="3"/>
    <s v="US"/>
    <s v="USD"/>
    <n v="1492759460"/>
    <n v="1487579060"/>
    <b v="0"/>
    <n v="1"/>
    <b v="0"/>
    <x v="1"/>
    <s v="plays"/>
    <x v="3132"/>
    <x v="1"/>
  </r>
  <r>
    <n v="3133"/>
    <x v="3132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x v="1"/>
    <s v="plays"/>
    <x v="3133"/>
    <x v="1"/>
  </r>
  <r>
    <n v="3134"/>
    <x v="3133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x v="1"/>
    <s v="plays"/>
    <x v="3134"/>
    <x v="1"/>
  </r>
  <r>
    <n v="3135"/>
    <x v="3134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x v="1"/>
    <s v="plays"/>
    <x v="3135"/>
    <x v="1"/>
  </r>
  <r>
    <n v="3136"/>
    <x v="3135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x v="1"/>
    <s v="plays"/>
    <x v="3136"/>
    <x v="1"/>
  </r>
  <r>
    <n v="3137"/>
    <x v="3136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x v="1"/>
    <s v="plays"/>
    <x v="3137"/>
    <x v="1"/>
  </r>
  <r>
    <n v="3138"/>
    <x v="3137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x v="1"/>
    <s v="plays"/>
    <x v="3138"/>
    <x v="1"/>
  </r>
  <r>
    <n v="3139"/>
    <x v="3138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x v="1"/>
    <s v="plays"/>
    <x v="3139"/>
    <x v="1"/>
  </r>
  <r>
    <n v="3140"/>
    <x v="3139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x v="1"/>
    <s v="plays"/>
    <x v="3140"/>
    <x v="1"/>
  </r>
  <r>
    <n v="3141"/>
    <x v="3140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x v="1"/>
    <s v="plays"/>
    <x v="3141"/>
    <x v="1"/>
  </r>
  <r>
    <n v="3142"/>
    <x v="3141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x v="1"/>
    <s v="plays"/>
    <x v="3142"/>
    <x v="1"/>
  </r>
  <r>
    <n v="3143"/>
    <x v="3142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x v="1"/>
    <s v="plays"/>
    <x v="3143"/>
    <x v="1"/>
  </r>
  <r>
    <n v="3144"/>
    <x v="3143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x v="1"/>
    <s v="plays"/>
    <x v="3144"/>
    <x v="1"/>
  </r>
  <r>
    <n v="3145"/>
    <x v="3144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x v="1"/>
    <s v="plays"/>
    <x v="3145"/>
    <x v="1"/>
  </r>
  <r>
    <n v="3146"/>
    <x v="3145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x v="1"/>
    <s v="plays"/>
    <x v="3146"/>
    <x v="1"/>
  </r>
  <r>
    <n v="3147"/>
    <x v="3146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x v="1"/>
    <s v="plays"/>
    <x v="3147"/>
    <x v="3"/>
  </r>
  <r>
    <n v="3148"/>
    <x v="3147"/>
    <s v="Help fund The Aurora Project, an immersive science fiction epic."/>
    <n v="1800"/>
    <n v="2361"/>
    <x v="0"/>
    <s v="US"/>
    <s v="USD"/>
    <n v="1412136000"/>
    <n v="1410278284"/>
    <b v="1"/>
    <n v="57"/>
    <b v="1"/>
    <x v="1"/>
    <s v="plays"/>
    <x v="3148"/>
    <x v="3"/>
  </r>
  <r>
    <n v="3149"/>
    <x v="3148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x v="1"/>
    <s v="plays"/>
    <x v="3149"/>
    <x v="5"/>
  </r>
  <r>
    <n v="3150"/>
    <x v="3149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x v="1"/>
    <s v="plays"/>
    <x v="3150"/>
    <x v="7"/>
  </r>
  <r>
    <n v="3151"/>
    <x v="3150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x v="1"/>
    <s v="plays"/>
    <x v="3151"/>
    <x v="3"/>
  </r>
  <r>
    <n v="3152"/>
    <x v="3151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x v="1"/>
    <s v="plays"/>
    <x v="3152"/>
    <x v="4"/>
  </r>
  <r>
    <n v="3153"/>
    <x v="3152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x v="1"/>
    <s v="plays"/>
    <x v="3153"/>
    <x v="6"/>
  </r>
  <r>
    <n v="3154"/>
    <x v="3153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x v="1"/>
    <s v="plays"/>
    <x v="3154"/>
    <x v="5"/>
  </r>
  <r>
    <n v="3155"/>
    <x v="3154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x v="1"/>
    <s v="plays"/>
    <x v="3155"/>
    <x v="5"/>
  </r>
  <r>
    <n v="3156"/>
    <x v="3155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x v="1"/>
    <s v="plays"/>
    <x v="3156"/>
    <x v="5"/>
  </r>
  <r>
    <n v="3157"/>
    <x v="3156"/>
    <s v="Four Directors.  Four One Acts.  Four Genres.  For You."/>
    <n v="4000"/>
    <n v="4040"/>
    <x v="0"/>
    <s v="US"/>
    <s v="USD"/>
    <n v="1405746000"/>
    <n v="1404932105"/>
    <b v="1"/>
    <n v="41"/>
    <b v="1"/>
    <x v="1"/>
    <s v="plays"/>
    <x v="3157"/>
    <x v="3"/>
  </r>
  <r>
    <n v="3158"/>
    <x v="3157"/>
    <s v="A 40s crime-noir play using nursery rhyme characters."/>
    <n v="5000"/>
    <n v="5700"/>
    <x v="0"/>
    <s v="US"/>
    <s v="USD"/>
    <n v="1374523752"/>
    <n v="1371931752"/>
    <b v="1"/>
    <n v="69"/>
    <b v="1"/>
    <x v="1"/>
    <s v="plays"/>
    <x v="3158"/>
    <x v="4"/>
  </r>
  <r>
    <n v="3159"/>
    <x v="3158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x v="1"/>
    <s v="plays"/>
    <x v="3159"/>
    <x v="6"/>
  </r>
  <r>
    <n v="3160"/>
    <x v="3159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x v="1"/>
    <s v="plays"/>
    <x v="3160"/>
    <x v="3"/>
  </r>
  <r>
    <n v="3161"/>
    <x v="3160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x v="1"/>
    <s v="plays"/>
    <x v="3161"/>
    <x v="3"/>
  </r>
  <r>
    <n v="3162"/>
    <x v="3161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x v="1"/>
    <s v="plays"/>
    <x v="3162"/>
    <x v="3"/>
  </r>
  <r>
    <n v="3163"/>
    <x v="3162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x v="1"/>
    <s v="plays"/>
    <x v="3163"/>
    <x v="3"/>
  </r>
  <r>
    <n v="3164"/>
    <x v="3163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x v="1"/>
    <s v="plays"/>
    <x v="3164"/>
    <x v="3"/>
  </r>
  <r>
    <n v="3165"/>
    <x v="3164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x v="1"/>
    <s v="plays"/>
    <x v="3165"/>
    <x v="6"/>
  </r>
  <r>
    <n v="3166"/>
    <x v="3165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x v="1"/>
    <s v="plays"/>
    <x v="3166"/>
    <x v="3"/>
  </r>
  <r>
    <n v="3167"/>
    <x v="3166"/>
    <s v="What is destiny? Explore it with us this August at FringeNYC."/>
    <n v="3000"/>
    <n v="3485"/>
    <x v="0"/>
    <s v="US"/>
    <s v="USD"/>
    <n v="1406952781"/>
    <n v="1405743181"/>
    <b v="1"/>
    <n v="55"/>
    <b v="1"/>
    <x v="1"/>
    <s v="plays"/>
    <x v="3167"/>
    <x v="3"/>
  </r>
  <r>
    <n v="3168"/>
    <x v="3167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x v="1"/>
    <s v="plays"/>
    <x v="3168"/>
    <x v="3"/>
  </r>
  <r>
    <n v="3169"/>
    <x v="3168"/>
    <s v="We're bringing The Window to the Cherry Lane Theater in January 2014."/>
    <n v="8000"/>
    <n v="8241"/>
    <x v="0"/>
    <s v="US"/>
    <s v="USD"/>
    <n v="1386910740"/>
    <n v="1384364561"/>
    <b v="1"/>
    <n v="82"/>
    <b v="1"/>
    <x v="1"/>
    <s v="plays"/>
    <x v="3169"/>
    <x v="4"/>
  </r>
  <r>
    <n v="3170"/>
    <x v="3169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x v="1"/>
    <s v="plays"/>
    <x v="3170"/>
    <x v="3"/>
  </r>
  <r>
    <n v="3171"/>
    <x v="3170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x v="1"/>
    <s v="plays"/>
    <x v="3171"/>
    <x v="2"/>
  </r>
  <r>
    <n v="3172"/>
    <x v="3171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x v="1"/>
    <s v="plays"/>
    <x v="3172"/>
    <x v="5"/>
  </r>
  <r>
    <n v="3173"/>
    <x v="3172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x v="1"/>
    <s v="plays"/>
    <x v="3173"/>
    <x v="3"/>
  </r>
  <r>
    <n v="3174"/>
    <x v="3173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x v="1"/>
    <s v="plays"/>
    <x v="3174"/>
    <x v="3"/>
  </r>
  <r>
    <n v="3175"/>
    <x v="3174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x v="1"/>
    <s v="plays"/>
    <x v="3175"/>
    <x v="7"/>
  </r>
  <r>
    <n v="3176"/>
    <x v="3175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x v="1"/>
    <s v="plays"/>
    <x v="3176"/>
    <x v="4"/>
  </r>
  <r>
    <n v="3177"/>
    <x v="3176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x v="1"/>
    <s v="plays"/>
    <x v="3177"/>
    <x v="3"/>
  </r>
  <r>
    <n v="3178"/>
    <x v="3177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x v="1"/>
    <s v="plays"/>
    <x v="3178"/>
    <x v="3"/>
  </r>
  <r>
    <n v="3179"/>
    <x v="3178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x v="1"/>
    <s v="plays"/>
    <x v="3179"/>
    <x v="4"/>
  </r>
  <r>
    <n v="3180"/>
    <x v="3179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x v="1"/>
    <s v="plays"/>
    <x v="3180"/>
    <x v="3"/>
  </r>
  <r>
    <n v="3181"/>
    <x v="3180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x v="1"/>
    <s v="plays"/>
    <x v="3181"/>
    <x v="3"/>
  </r>
  <r>
    <n v="3182"/>
    <x v="3181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x v="1"/>
    <s v="plays"/>
    <x v="3182"/>
    <x v="6"/>
  </r>
  <r>
    <n v="3183"/>
    <x v="3182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x v="1"/>
    <s v="plays"/>
    <x v="3183"/>
    <x v="4"/>
  </r>
  <r>
    <n v="3184"/>
    <x v="3183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x v="1"/>
    <s v="plays"/>
    <x v="3184"/>
    <x v="3"/>
  </r>
  <r>
    <n v="3185"/>
    <x v="3184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x v="1"/>
    <s v="plays"/>
    <x v="3185"/>
    <x v="3"/>
  </r>
  <r>
    <n v="3186"/>
    <x v="3185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x v="1"/>
    <s v="plays"/>
    <x v="3186"/>
    <x v="3"/>
  </r>
  <r>
    <n v="3187"/>
    <x v="3186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x v="1"/>
    <s v="plays"/>
    <x v="3187"/>
    <x v="3"/>
  </r>
  <r>
    <n v="3188"/>
    <x v="3187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x v="1"/>
    <s v="musical"/>
    <x v="3188"/>
    <x v="0"/>
  </r>
  <r>
    <n v="3189"/>
    <x v="3188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x v="1"/>
    <s v="musical"/>
    <x v="3189"/>
    <x v="0"/>
  </r>
  <r>
    <n v="3190"/>
    <x v="3189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x v="1"/>
    <s v="musical"/>
    <x v="3190"/>
    <x v="2"/>
  </r>
  <r>
    <n v="3191"/>
    <x v="3190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x v="1"/>
    <s v="musical"/>
    <x v="3191"/>
    <x v="2"/>
  </r>
  <r>
    <n v="3192"/>
    <x v="3191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x v="1"/>
    <s v="musical"/>
    <x v="3192"/>
    <x v="0"/>
  </r>
  <r>
    <n v="3193"/>
    <x v="3192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x v="1"/>
    <s v="musical"/>
    <x v="3193"/>
    <x v="0"/>
  </r>
  <r>
    <n v="3194"/>
    <x v="3193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x v="1"/>
    <s v="musical"/>
    <x v="3194"/>
    <x v="0"/>
  </r>
  <r>
    <n v="3195"/>
    <x v="3194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x v="1"/>
    <s v="musical"/>
    <x v="3195"/>
    <x v="0"/>
  </r>
  <r>
    <n v="3196"/>
    <x v="3195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x v="1"/>
    <s v="musical"/>
    <x v="3196"/>
    <x v="0"/>
  </r>
  <r>
    <n v="3197"/>
    <x v="3196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x v="1"/>
    <s v="musical"/>
    <x v="3197"/>
    <x v="0"/>
  </r>
  <r>
    <n v="3198"/>
    <x v="3197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x v="1"/>
    <s v="musical"/>
    <x v="3198"/>
    <x v="0"/>
  </r>
  <r>
    <n v="3199"/>
    <x v="3198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x v="1"/>
    <s v="musical"/>
    <x v="3199"/>
    <x v="3"/>
  </r>
  <r>
    <n v="3200"/>
    <x v="3199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x v="1"/>
    <s v="musical"/>
    <x v="3200"/>
    <x v="2"/>
  </r>
  <r>
    <n v="3201"/>
    <x v="3200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x v="1"/>
    <s v="musical"/>
    <x v="3201"/>
    <x v="3"/>
  </r>
  <r>
    <n v="3202"/>
    <x v="3201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x v="1"/>
    <s v="musical"/>
    <x v="3202"/>
    <x v="0"/>
  </r>
  <r>
    <n v="3203"/>
    <x v="3202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x v="1"/>
    <s v="musical"/>
    <x v="3203"/>
    <x v="0"/>
  </r>
  <r>
    <n v="3204"/>
    <x v="3203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x v="1"/>
    <s v="musical"/>
    <x v="3204"/>
    <x v="0"/>
  </r>
  <r>
    <n v="3205"/>
    <x v="3204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x v="1"/>
    <s v="musical"/>
    <x v="3205"/>
    <x v="0"/>
  </r>
  <r>
    <n v="3206"/>
    <x v="3205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x v="1"/>
    <s v="musical"/>
    <x v="3206"/>
    <x v="0"/>
  </r>
  <r>
    <n v="3207"/>
    <x v="3206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x v="1"/>
    <s v="musical"/>
    <x v="3207"/>
    <x v="0"/>
  </r>
  <r>
    <n v="3208"/>
    <x v="3207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x v="1"/>
    <s v="plays"/>
    <x v="3208"/>
    <x v="3"/>
  </r>
  <r>
    <n v="3209"/>
    <x v="3208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x v="1"/>
    <s v="plays"/>
    <x v="3209"/>
    <x v="3"/>
  </r>
  <r>
    <n v="3210"/>
    <x v="3209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x v="1"/>
    <s v="plays"/>
    <x v="3210"/>
    <x v="5"/>
  </r>
  <r>
    <n v="3211"/>
    <x v="3210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x v="1"/>
    <s v="plays"/>
    <x v="3211"/>
    <x v="3"/>
  </r>
  <r>
    <n v="3212"/>
    <x v="3211"/>
    <s v="Help us bring our production of Campo Maldito to New York AND San Francisco!"/>
    <n v="4000"/>
    <n v="5050"/>
    <x v="0"/>
    <s v="US"/>
    <s v="USD"/>
    <n v="1407524751"/>
    <n v="1404932751"/>
    <b v="1"/>
    <n v="94"/>
    <b v="1"/>
    <x v="1"/>
    <s v="plays"/>
    <x v="3212"/>
    <x v="3"/>
  </r>
  <r>
    <n v="3213"/>
    <x v="3212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x v="1"/>
    <s v="plays"/>
    <x v="3213"/>
    <x v="0"/>
  </r>
  <r>
    <n v="3214"/>
    <x v="3213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x v="1"/>
    <s v="plays"/>
    <x v="3214"/>
    <x v="0"/>
  </r>
  <r>
    <n v="3215"/>
    <x v="3214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x v="1"/>
    <s v="plays"/>
    <x v="3215"/>
    <x v="0"/>
  </r>
  <r>
    <n v="3216"/>
    <x v="3215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x v="1"/>
    <s v="plays"/>
    <x v="3216"/>
    <x v="0"/>
  </r>
  <r>
    <n v="3217"/>
    <x v="3216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x v="1"/>
    <s v="plays"/>
    <x v="3217"/>
    <x v="2"/>
  </r>
  <r>
    <n v="3218"/>
    <x v="3217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x v="1"/>
    <s v="plays"/>
    <x v="3218"/>
    <x v="3"/>
  </r>
  <r>
    <n v="3219"/>
    <x v="3218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x v="1"/>
    <s v="plays"/>
    <x v="3219"/>
    <x v="0"/>
  </r>
  <r>
    <n v="3220"/>
    <x v="3219"/>
    <s v="A sci-fi thriller for the stage opening March 10 in Los Angeles."/>
    <n v="15000"/>
    <n v="15126"/>
    <x v="0"/>
    <s v="US"/>
    <s v="USD"/>
    <n v="1489352400"/>
    <n v="1486411204"/>
    <b v="1"/>
    <n v="59"/>
    <b v="1"/>
    <x v="1"/>
    <s v="plays"/>
    <x v="3220"/>
    <x v="1"/>
  </r>
  <r>
    <n v="3221"/>
    <x v="3220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x v="1"/>
    <s v="plays"/>
    <x v="3221"/>
    <x v="0"/>
  </r>
  <r>
    <n v="3222"/>
    <x v="3221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x v="1"/>
    <s v="plays"/>
    <x v="3222"/>
    <x v="0"/>
  </r>
  <r>
    <n v="3223"/>
    <x v="3222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x v="1"/>
    <s v="plays"/>
    <x v="3223"/>
    <x v="0"/>
  </r>
  <r>
    <n v="3224"/>
    <x v="3223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x v="1"/>
    <s v="plays"/>
    <x v="3224"/>
    <x v="2"/>
  </r>
  <r>
    <n v="3225"/>
    <x v="3224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x v="1"/>
    <s v="plays"/>
    <x v="3225"/>
    <x v="2"/>
  </r>
  <r>
    <n v="3226"/>
    <x v="3225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x v="1"/>
    <s v="plays"/>
    <x v="3226"/>
    <x v="0"/>
  </r>
  <r>
    <n v="3227"/>
    <x v="3226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x v="1"/>
    <s v="plays"/>
    <x v="3227"/>
    <x v="2"/>
  </r>
  <r>
    <n v="3228"/>
    <x v="3227"/>
    <s v="A Season of Powerful Women. A Season of Defiance."/>
    <n v="7000"/>
    <n v="7164"/>
    <x v="0"/>
    <s v="US"/>
    <s v="USD"/>
    <n v="1450328340"/>
    <n v="1447606884"/>
    <b v="1"/>
    <n v="37"/>
    <b v="1"/>
    <x v="1"/>
    <s v="plays"/>
    <x v="3228"/>
    <x v="0"/>
  </r>
  <r>
    <n v="3229"/>
    <x v="3228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x v="1"/>
    <s v="plays"/>
    <x v="3229"/>
    <x v="3"/>
  </r>
  <r>
    <n v="3230"/>
    <x v="3229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x v="1"/>
    <s v="plays"/>
    <x v="3230"/>
    <x v="3"/>
  </r>
  <r>
    <n v="3231"/>
    <x v="3230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x v="1"/>
    <s v="plays"/>
    <x v="3231"/>
    <x v="2"/>
  </r>
  <r>
    <n v="3232"/>
    <x v="3231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x v="1"/>
    <s v="plays"/>
    <x v="3232"/>
    <x v="2"/>
  </r>
  <r>
    <n v="3233"/>
    <x v="3232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x v="1"/>
    <s v="plays"/>
    <x v="3233"/>
    <x v="1"/>
  </r>
  <r>
    <n v="3234"/>
    <x v="3233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x v="1"/>
    <s v="plays"/>
    <x v="3234"/>
    <x v="2"/>
  </r>
  <r>
    <n v="3235"/>
    <x v="3234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x v="1"/>
    <s v="plays"/>
    <x v="3235"/>
    <x v="2"/>
  </r>
  <r>
    <n v="3236"/>
    <x v="3235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x v="1"/>
    <s v="plays"/>
    <x v="3236"/>
    <x v="2"/>
  </r>
  <r>
    <n v="3237"/>
    <x v="3236"/>
    <s v="An annual campaign supporting our intensive for artists 25 and under."/>
    <n v="35000"/>
    <n v="35275.64"/>
    <x v="0"/>
    <s v="US"/>
    <s v="USD"/>
    <n v="1443499140"/>
    <n v="1441452184"/>
    <b v="1"/>
    <n v="269"/>
    <b v="1"/>
    <x v="1"/>
    <s v="plays"/>
    <x v="3237"/>
    <x v="0"/>
  </r>
  <r>
    <n v="3238"/>
    <x v="3237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x v="1"/>
    <s v="plays"/>
    <x v="3238"/>
    <x v="0"/>
  </r>
  <r>
    <n v="3239"/>
    <x v="3238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x v="1"/>
    <s v="plays"/>
    <x v="3239"/>
    <x v="0"/>
  </r>
  <r>
    <n v="3240"/>
    <x v="3239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x v="1"/>
    <s v="plays"/>
    <x v="3240"/>
    <x v="1"/>
  </r>
  <r>
    <n v="3241"/>
    <x v="3240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x v="1"/>
    <s v="plays"/>
    <x v="3241"/>
    <x v="3"/>
  </r>
  <r>
    <n v="3242"/>
    <x v="3241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x v="1"/>
    <s v="plays"/>
    <x v="3242"/>
    <x v="3"/>
  </r>
  <r>
    <n v="3243"/>
    <x v="3242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x v="1"/>
    <s v="plays"/>
    <x v="3243"/>
    <x v="0"/>
  </r>
  <r>
    <n v="3244"/>
    <x v="3243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x v="1"/>
    <s v="plays"/>
    <x v="3244"/>
    <x v="2"/>
  </r>
  <r>
    <n v="3245"/>
    <x v="3244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x v="1"/>
    <s v="plays"/>
    <x v="3245"/>
    <x v="0"/>
  </r>
  <r>
    <n v="3246"/>
    <x v="3245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x v="1"/>
    <s v="plays"/>
    <x v="3246"/>
    <x v="0"/>
  </r>
  <r>
    <n v="3247"/>
    <x v="3246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x v="1"/>
    <s v="plays"/>
    <x v="3247"/>
    <x v="0"/>
  </r>
  <r>
    <n v="3248"/>
    <x v="3247"/>
    <s v="Honest Accomplice Theatre produces theatre for social change."/>
    <n v="12000"/>
    <n v="12095"/>
    <x v="0"/>
    <s v="US"/>
    <s v="USD"/>
    <n v="1428178757"/>
    <n v="1425590357"/>
    <b v="1"/>
    <n v="200"/>
    <b v="1"/>
    <x v="1"/>
    <s v="plays"/>
    <x v="3248"/>
    <x v="0"/>
  </r>
  <r>
    <n v="3249"/>
    <x v="3248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x v="1"/>
    <s v="plays"/>
    <x v="3249"/>
    <x v="0"/>
  </r>
  <r>
    <n v="3250"/>
    <x v="3249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x v="1"/>
    <s v="plays"/>
    <x v="3250"/>
    <x v="3"/>
  </r>
  <r>
    <n v="3251"/>
    <x v="3250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x v="1"/>
    <s v="plays"/>
    <x v="3251"/>
    <x v="0"/>
  </r>
  <r>
    <n v="3252"/>
    <x v="3251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x v="1"/>
    <s v="plays"/>
    <x v="3252"/>
    <x v="2"/>
  </r>
  <r>
    <n v="3253"/>
    <x v="3252"/>
    <s v="Can you ever truly feel what someone else is feeling?_x000a_Do you want to?"/>
    <n v="20000"/>
    <n v="20365"/>
    <x v="0"/>
    <s v="US"/>
    <s v="USD"/>
    <n v="1473306300"/>
    <n v="1471701028"/>
    <b v="1"/>
    <n v="115"/>
    <b v="1"/>
    <x v="1"/>
    <s v="plays"/>
    <x v="3253"/>
    <x v="2"/>
  </r>
  <r>
    <n v="3254"/>
    <x v="3253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x v="1"/>
    <s v="plays"/>
    <x v="3254"/>
    <x v="0"/>
  </r>
  <r>
    <n v="3255"/>
    <x v="3254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x v="1"/>
    <s v="plays"/>
    <x v="3255"/>
    <x v="3"/>
  </r>
  <r>
    <n v="3256"/>
    <x v="3255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x v="1"/>
    <s v="plays"/>
    <x v="3256"/>
    <x v="0"/>
  </r>
  <r>
    <n v="3257"/>
    <x v="3256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x v="1"/>
    <s v="plays"/>
    <x v="3257"/>
    <x v="1"/>
  </r>
  <r>
    <n v="3258"/>
    <x v="3257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x v="1"/>
    <s v="plays"/>
    <x v="3258"/>
    <x v="3"/>
  </r>
  <r>
    <n v="3259"/>
    <x v="3258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x v="1"/>
    <s v="plays"/>
    <x v="3259"/>
    <x v="2"/>
  </r>
  <r>
    <n v="3260"/>
    <x v="3259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x v="1"/>
    <s v="plays"/>
    <x v="3260"/>
    <x v="0"/>
  </r>
  <r>
    <n v="3261"/>
    <x v="3260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x v="1"/>
    <s v="plays"/>
    <x v="3261"/>
    <x v="0"/>
  </r>
  <r>
    <n v="3262"/>
    <x v="3261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x v="1"/>
    <s v="plays"/>
    <x v="3262"/>
    <x v="3"/>
  </r>
  <r>
    <n v="3263"/>
    <x v="3262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x v="1"/>
    <s v="plays"/>
    <x v="3263"/>
    <x v="0"/>
  </r>
  <r>
    <n v="3264"/>
    <x v="3263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x v="1"/>
    <s v="plays"/>
    <x v="3264"/>
    <x v="0"/>
  </r>
  <r>
    <n v="3265"/>
    <x v="3264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x v="1"/>
    <s v="plays"/>
    <x v="3265"/>
    <x v="0"/>
  </r>
  <r>
    <n v="3266"/>
    <x v="3265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x v="1"/>
    <s v="plays"/>
    <x v="3266"/>
    <x v="0"/>
  </r>
  <r>
    <n v="3267"/>
    <x v="3266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x v="1"/>
    <s v="plays"/>
    <x v="3267"/>
    <x v="0"/>
  </r>
  <r>
    <n v="3268"/>
    <x v="3267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x v="1"/>
    <s v="plays"/>
    <x v="3268"/>
    <x v="2"/>
  </r>
  <r>
    <n v="3269"/>
    <x v="3268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x v="1"/>
    <s v="plays"/>
    <x v="3269"/>
    <x v="0"/>
  </r>
  <r>
    <n v="3270"/>
    <x v="3269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x v="1"/>
    <s v="plays"/>
    <x v="3270"/>
    <x v="0"/>
  </r>
  <r>
    <n v="3271"/>
    <x v="3270"/>
    <s v="A razor sharp satire to darken your Christmas."/>
    <n v="1500"/>
    <n v="1950"/>
    <x v="0"/>
    <s v="GB"/>
    <s v="GBP"/>
    <n v="1414927775"/>
    <n v="1412332175"/>
    <b v="1"/>
    <n v="51"/>
    <b v="1"/>
    <x v="1"/>
    <s v="plays"/>
    <x v="3271"/>
    <x v="3"/>
  </r>
  <r>
    <n v="3272"/>
    <x v="3271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x v="1"/>
    <s v="plays"/>
    <x v="3272"/>
    <x v="0"/>
  </r>
  <r>
    <n v="3273"/>
    <x v="3272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x v="1"/>
    <s v="plays"/>
    <x v="3273"/>
    <x v="2"/>
  </r>
  <r>
    <n v="3274"/>
    <x v="3273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x v="1"/>
    <s v="plays"/>
    <x v="3274"/>
    <x v="2"/>
  </r>
  <r>
    <n v="3275"/>
    <x v="3274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x v="1"/>
    <s v="plays"/>
    <x v="3275"/>
    <x v="0"/>
  </r>
  <r>
    <n v="3276"/>
    <x v="3275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x v="1"/>
    <s v="plays"/>
    <x v="3276"/>
    <x v="2"/>
  </r>
  <r>
    <n v="3277"/>
    <x v="3276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x v="1"/>
    <s v="plays"/>
    <x v="3277"/>
    <x v="3"/>
  </r>
  <r>
    <n v="3278"/>
    <x v="3277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x v="1"/>
    <s v="plays"/>
    <x v="3278"/>
    <x v="0"/>
  </r>
  <r>
    <n v="3279"/>
    <x v="3278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x v="1"/>
    <s v="plays"/>
    <x v="3279"/>
    <x v="2"/>
  </r>
  <r>
    <n v="3280"/>
    <x v="3279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x v="1"/>
    <s v="plays"/>
    <x v="3280"/>
    <x v="0"/>
  </r>
  <r>
    <n v="3281"/>
    <x v="3280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x v="1"/>
    <s v="plays"/>
    <x v="3281"/>
    <x v="0"/>
  </r>
  <r>
    <n v="3282"/>
    <x v="3281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x v="1"/>
    <s v="plays"/>
    <x v="3282"/>
    <x v="2"/>
  </r>
  <r>
    <n v="3283"/>
    <x v="3282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x v="1"/>
    <s v="plays"/>
    <x v="3283"/>
    <x v="2"/>
  </r>
  <r>
    <n v="3284"/>
    <x v="3283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x v="1"/>
    <s v="plays"/>
    <x v="3284"/>
    <x v="2"/>
  </r>
  <r>
    <n v="3285"/>
    <x v="3284"/>
    <s v="A new play by Matthew Gasda"/>
    <n v="4999"/>
    <n v="5604"/>
    <x v="0"/>
    <s v="US"/>
    <s v="USD"/>
    <n v="1488258000"/>
    <n v="1485556626"/>
    <b v="0"/>
    <n v="81"/>
    <b v="1"/>
    <x v="1"/>
    <s v="plays"/>
    <x v="3285"/>
    <x v="1"/>
  </r>
  <r>
    <n v="3286"/>
    <x v="3285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x v="1"/>
    <s v="plays"/>
    <x v="3286"/>
    <x v="2"/>
  </r>
  <r>
    <n v="3287"/>
    <x v="3286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x v="1"/>
    <s v="plays"/>
    <x v="3287"/>
    <x v="0"/>
  </r>
  <r>
    <n v="3288"/>
    <x v="3287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x v="1"/>
    <s v="plays"/>
    <x v="3288"/>
    <x v="2"/>
  </r>
  <r>
    <n v="3289"/>
    <x v="3288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x v="1"/>
    <s v="plays"/>
    <x v="3289"/>
    <x v="1"/>
  </r>
  <r>
    <n v="3290"/>
    <x v="3289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x v="1"/>
    <s v="plays"/>
    <x v="3290"/>
    <x v="1"/>
  </r>
  <r>
    <n v="3291"/>
    <x v="3290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x v="1"/>
    <s v="plays"/>
    <x v="3291"/>
    <x v="0"/>
  </r>
  <r>
    <n v="3292"/>
    <x v="3291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x v="1"/>
    <s v="plays"/>
    <x v="3292"/>
    <x v="0"/>
  </r>
  <r>
    <n v="3293"/>
    <x v="3292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x v="1"/>
    <s v="plays"/>
    <x v="3293"/>
    <x v="1"/>
  </r>
  <r>
    <n v="3294"/>
    <x v="3293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x v="1"/>
    <s v="plays"/>
    <x v="3294"/>
    <x v="0"/>
  </r>
  <r>
    <n v="3295"/>
    <x v="3294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x v="1"/>
    <s v="plays"/>
    <x v="3295"/>
    <x v="2"/>
  </r>
  <r>
    <n v="3296"/>
    <x v="3295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x v="1"/>
    <s v="plays"/>
    <x v="3296"/>
    <x v="0"/>
  </r>
  <r>
    <n v="3297"/>
    <x v="3296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x v="1"/>
    <s v="plays"/>
    <x v="3297"/>
    <x v="0"/>
  </r>
  <r>
    <n v="3298"/>
    <x v="3297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x v="1"/>
    <s v="plays"/>
    <x v="3298"/>
    <x v="0"/>
  </r>
  <r>
    <n v="3299"/>
    <x v="3298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x v="1"/>
    <s v="plays"/>
    <x v="3299"/>
    <x v="0"/>
  </r>
  <r>
    <n v="3300"/>
    <x v="3299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x v="1"/>
    <s v="plays"/>
    <x v="3300"/>
    <x v="0"/>
  </r>
  <r>
    <n v="3301"/>
    <x v="3300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x v="1"/>
    <s v="plays"/>
    <x v="3301"/>
    <x v="2"/>
  </r>
  <r>
    <n v="3302"/>
    <x v="3301"/>
    <s v="FilosofÃ­a de los anÃ³nimos"/>
    <n v="8400"/>
    <n v="8685"/>
    <x v="0"/>
    <s v="ES"/>
    <s v="EUR"/>
    <n v="1481099176"/>
    <n v="1478507176"/>
    <b v="0"/>
    <n v="50"/>
    <b v="1"/>
    <x v="1"/>
    <s v="plays"/>
    <x v="3302"/>
    <x v="2"/>
  </r>
  <r>
    <n v="3303"/>
    <x v="3302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x v="1"/>
    <s v="plays"/>
    <x v="3303"/>
    <x v="0"/>
  </r>
  <r>
    <n v="3304"/>
    <x v="330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x v="1"/>
    <s v="plays"/>
    <x v="3304"/>
    <x v="2"/>
  </r>
  <r>
    <n v="3305"/>
    <x v="3304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x v="1"/>
    <s v="plays"/>
    <x v="3305"/>
    <x v="0"/>
  </r>
  <r>
    <n v="3306"/>
    <x v="3305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x v="1"/>
    <s v="plays"/>
    <x v="3306"/>
    <x v="2"/>
  </r>
  <r>
    <n v="3307"/>
    <x v="3306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x v="1"/>
    <s v="plays"/>
    <x v="3307"/>
    <x v="2"/>
  </r>
  <r>
    <n v="3308"/>
    <x v="3307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x v="1"/>
    <s v="plays"/>
    <x v="3308"/>
    <x v="2"/>
  </r>
  <r>
    <n v="3309"/>
    <x v="3308"/>
    <s v="Two unlikely friends, a garage, tinned beans &amp; the end of the world."/>
    <n v="350"/>
    <n v="558"/>
    <x v="0"/>
    <s v="GB"/>
    <s v="GBP"/>
    <n v="1476632178"/>
    <n v="1473953778"/>
    <b v="0"/>
    <n v="31"/>
    <b v="1"/>
    <x v="1"/>
    <s v="plays"/>
    <x v="3309"/>
    <x v="2"/>
  </r>
  <r>
    <n v="3310"/>
    <x v="3309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x v="1"/>
    <s v="plays"/>
    <x v="3310"/>
    <x v="0"/>
  </r>
  <r>
    <n v="3311"/>
    <x v="3310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x v="1"/>
    <s v="plays"/>
    <x v="3311"/>
    <x v="0"/>
  </r>
  <r>
    <n v="3312"/>
    <x v="3311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x v="1"/>
    <s v="plays"/>
    <x v="3312"/>
    <x v="2"/>
  </r>
  <r>
    <n v="3313"/>
    <x v="3312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x v="1"/>
    <s v="plays"/>
    <x v="3313"/>
    <x v="2"/>
  </r>
  <r>
    <n v="3314"/>
    <x v="3313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x v="1"/>
    <s v="plays"/>
    <x v="3314"/>
    <x v="0"/>
  </r>
  <r>
    <n v="3315"/>
    <x v="3314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x v="1"/>
    <s v="plays"/>
    <x v="3315"/>
    <x v="2"/>
  </r>
  <r>
    <n v="3316"/>
    <x v="3315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x v="1"/>
    <s v="plays"/>
    <x v="3316"/>
    <x v="3"/>
  </r>
  <r>
    <n v="3317"/>
    <x v="3316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x v="1"/>
    <s v="plays"/>
    <x v="3317"/>
    <x v="2"/>
  </r>
  <r>
    <n v="3318"/>
    <x v="3317"/>
    <s v="Help us strengthen and inspire disability arts in Atlantic Canada"/>
    <n v="2000"/>
    <n v="2512"/>
    <x v="0"/>
    <s v="CA"/>
    <s v="CAD"/>
    <n v="1460341800"/>
    <n v="1456902893"/>
    <b v="0"/>
    <n v="32"/>
    <b v="1"/>
    <x v="1"/>
    <s v="plays"/>
    <x v="3318"/>
    <x v="2"/>
  </r>
  <r>
    <n v="3319"/>
    <x v="3318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x v="1"/>
    <s v="plays"/>
    <x v="3319"/>
    <x v="3"/>
  </r>
  <r>
    <n v="3320"/>
    <x v="3319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x v="1"/>
    <s v="plays"/>
    <x v="3320"/>
    <x v="2"/>
  </r>
  <r>
    <n v="3321"/>
    <x v="3320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x v="1"/>
    <s v="plays"/>
    <x v="3321"/>
    <x v="3"/>
  </r>
  <r>
    <n v="3322"/>
    <x v="3321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x v="1"/>
    <s v="plays"/>
    <x v="3322"/>
    <x v="2"/>
  </r>
  <r>
    <n v="3323"/>
    <x v="3322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x v="1"/>
    <s v="plays"/>
    <x v="3323"/>
    <x v="2"/>
  </r>
  <r>
    <n v="3324"/>
    <x v="3323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x v="1"/>
    <s v="plays"/>
    <x v="3324"/>
    <x v="2"/>
  </r>
  <r>
    <n v="3325"/>
    <x v="3324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x v="1"/>
    <s v="plays"/>
    <x v="3325"/>
    <x v="0"/>
  </r>
  <r>
    <n v="3326"/>
    <x v="3325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x v="1"/>
    <s v="plays"/>
    <x v="3326"/>
    <x v="0"/>
  </r>
  <r>
    <n v="3327"/>
    <x v="3326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x v="1"/>
    <s v="plays"/>
    <x v="3327"/>
    <x v="2"/>
  </r>
  <r>
    <n v="3328"/>
    <x v="3327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x v="1"/>
    <s v="plays"/>
    <x v="3328"/>
    <x v="3"/>
  </r>
  <r>
    <n v="3329"/>
    <x v="3328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x v="1"/>
    <s v="plays"/>
    <x v="3329"/>
    <x v="3"/>
  </r>
  <r>
    <n v="3330"/>
    <x v="3329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x v="1"/>
    <s v="plays"/>
    <x v="3330"/>
    <x v="0"/>
  </r>
  <r>
    <n v="3331"/>
    <x v="3330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x v="1"/>
    <s v="plays"/>
    <x v="3331"/>
    <x v="0"/>
  </r>
  <r>
    <n v="3332"/>
    <x v="3331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x v="1"/>
    <s v="plays"/>
    <x v="3332"/>
    <x v="3"/>
  </r>
  <r>
    <n v="3333"/>
    <x v="3332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x v="1"/>
    <s v="plays"/>
    <x v="3333"/>
    <x v="0"/>
  </r>
  <r>
    <n v="3334"/>
    <x v="3333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x v="1"/>
    <s v="plays"/>
    <x v="3334"/>
    <x v="0"/>
  </r>
  <r>
    <n v="3335"/>
    <x v="333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x v="1"/>
    <s v="plays"/>
    <x v="3335"/>
    <x v="3"/>
  </r>
  <r>
    <n v="3336"/>
    <x v="3335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x v="1"/>
    <s v="plays"/>
    <x v="3336"/>
    <x v="2"/>
  </r>
  <r>
    <n v="3337"/>
    <x v="3336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x v="1"/>
    <s v="plays"/>
    <x v="3337"/>
    <x v="3"/>
  </r>
  <r>
    <n v="3338"/>
    <x v="3337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x v="1"/>
    <s v="plays"/>
    <x v="3338"/>
    <x v="1"/>
  </r>
  <r>
    <n v="3339"/>
    <x v="3338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x v="1"/>
    <s v="plays"/>
    <x v="3339"/>
    <x v="2"/>
  </r>
  <r>
    <n v="3340"/>
    <x v="3339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x v="1"/>
    <s v="plays"/>
    <x v="3340"/>
    <x v="2"/>
  </r>
  <r>
    <n v="3341"/>
    <x v="3340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x v="1"/>
    <s v="plays"/>
    <x v="3341"/>
    <x v="2"/>
  </r>
  <r>
    <n v="3342"/>
    <x v="3341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x v="1"/>
    <s v="plays"/>
    <x v="3342"/>
    <x v="0"/>
  </r>
  <r>
    <n v="3343"/>
    <x v="3342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x v="1"/>
    <s v="plays"/>
    <x v="3343"/>
    <x v="2"/>
  </r>
  <r>
    <n v="3344"/>
    <x v="3343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x v="1"/>
    <s v="plays"/>
    <x v="3344"/>
    <x v="3"/>
  </r>
  <r>
    <n v="3345"/>
    <x v="3344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x v="1"/>
    <s v="plays"/>
    <x v="3345"/>
    <x v="0"/>
  </r>
  <r>
    <n v="3346"/>
    <x v="3345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x v="1"/>
    <s v="plays"/>
    <x v="3346"/>
    <x v="0"/>
  </r>
  <r>
    <n v="3347"/>
    <x v="3346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x v="1"/>
    <s v="plays"/>
    <x v="3347"/>
    <x v="2"/>
  </r>
  <r>
    <n v="3348"/>
    <x v="3265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x v="1"/>
    <s v="plays"/>
    <x v="3348"/>
    <x v="2"/>
  </r>
  <r>
    <n v="3349"/>
    <x v="3347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x v="1"/>
    <s v="plays"/>
    <x v="3349"/>
    <x v="2"/>
  </r>
  <r>
    <n v="3350"/>
    <x v="3348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x v="1"/>
    <s v="plays"/>
    <x v="3350"/>
    <x v="0"/>
  </r>
  <r>
    <n v="3351"/>
    <x v="3349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x v="1"/>
    <s v="plays"/>
    <x v="3351"/>
    <x v="3"/>
  </r>
  <r>
    <n v="3352"/>
    <x v="3350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x v="1"/>
    <s v="plays"/>
    <x v="3352"/>
    <x v="2"/>
  </r>
  <r>
    <n v="3353"/>
    <x v="3351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x v="1"/>
    <s v="plays"/>
    <x v="3353"/>
    <x v="2"/>
  </r>
  <r>
    <n v="3354"/>
    <x v="3352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x v="1"/>
    <s v="plays"/>
    <x v="3354"/>
    <x v="0"/>
  </r>
  <r>
    <n v="3355"/>
    <x v="335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x v="1"/>
    <s v="plays"/>
    <x v="3355"/>
    <x v="2"/>
  </r>
  <r>
    <n v="3356"/>
    <x v="3354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x v="1"/>
    <s v="plays"/>
    <x v="3356"/>
    <x v="2"/>
  </r>
  <r>
    <n v="3357"/>
    <x v="3355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x v="1"/>
    <s v="plays"/>
    <x v="3357"/>
    <x v="3"/>
  </r>
  <r>
    <n v="3358"/>
    <x v="3356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x v="1"/>
    <s v="plays"/>
    <x v="3358"/>
    <x v="3"/>
  </r>
  <r>
    <n v="3359"/>
    <x v="3357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x v="1"/>
    <s v="plays"/>
    <x v="3359"/>
    <x v="1"/>
  </r>
  <r>
    <n v="3360"/>
    <x v="3358"/>
    <s v="World Premiere, an M1 Singapore Fringe Festival 2017 commission."/>
    <n v="9000"/>
    <n v="9124"/>
    <x v="0"/>
    <s v="SG"/>
    <s v="SGD"/>
    <n v="1481731140"/>
    <n v="1479866343"/>
    <b v="0"/>
    <n v="72"/>
    <b v="1"/>
    <x v="1"/>
    <s v="plays"/>
    <x v="3360"/>
    <x v="2"/>
  </r>
  <r>
    <n v="3361"/>
    <x v="3359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x v="1"/>
    <s v="plays"/>
    <x v="3361"/>
    <x v="3"/>
  </r>
  <r>
    <n v="3362"/>
    <x v="3360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x v="1"/>
    <s v="plays"/>
    <x v="3362"/>
    <x v="0"/>
  </r>
  <r>
    <n v="3363"/>
    <x v="3361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x v="1"/>
    <s v="plays"/>
    <x v="3363"/>
    <x v="3"/>
  </r>
  <r>
    <n v="3364"/>
    <x v="3362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x v="1"/>
    <s v="plays"/>
    <x v="3364"/>
    <x v="2"/>
  </r>
  <r>
    <n v="3365"/>
    <x v="3363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x v="1"/>
    <s v="plays"/>
    <x v="3365"/>
    <x v="0"/>
  </r>
  <r>
    <n v="3366"/>
    <x v="3364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x v="1"/>
    <s v="plays"/>
    <x v="3366"/>
    <x v="0"/>
  </r>
  <r>
    <n v="3367"/>
    <x v="3365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x v="1"/>
    <s v="plays"/>
    <x v="3367"/>
    <x v="0"/>
  </r>
  <r>
    <n v="3368"/>
    <x v="3366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x v="1"/>
    <s v="plays"/>
    <x v="3368"/>
    <x v="3"/>
  </r>
  <r>
    <n v="3369"/>
    <x v="3367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x v="1"/>
    <s v="plays"/>
    <x v="3369"/>
    <x v="2"/>
  </r>
  <r>
    <n v="3370"/>
    <x v="3368"/>
    <s v="I'm Alright. A story of young women, told by young women, for the world."/>
    <n v="1500"/>
    <n v="1766"/>
    <x v="0"/>
    <s v="US"/>
    <s v="USD"/>
    <n v="1481961600"/>
    <n v="1479283285"/>
    <b v="0"/>
    <n v="26"/>
    <b v="1"/>
    <x v="1"/>
    <s v="plays"/>
    <x v="3370"/>
    <x v="2"/>
  </r>
  <r>
    <n v="3371"/>
    <x v="3369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x v="1"/>
    <s v="plays"/>
    <x v="3371"/>
    <x v="0"/>
  </r>
  <r>
    <n v="3372"/>
    <x v="3370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x v="1"/>
    <s v="plays"/>
    <x v="3372"/>
    <x v="3"/>
  </r>
  <r>
    <n v="3373"/>
    <x v="3371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x v="1"/>
    <s v="plays"/>
    <x v="3373"/>
    <x v="0"/>
  </r>
  <r>
    <n v="3374"/>
    <x v="3372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x v="1"/>
    <s v="plays"/>
    <x v="3374"/>
    <x v="0"/>
  </r>
  <r>
    <n v="3375"/>
    <x v="3373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x v="1"/>
    <s v="plays"/>
    <x v="3375"/>
    <x v="3"/>
  </r>
  <r>
    <n v="3376"/>
    <x v="3374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x v="1"/>
    <s v="plays"/>
    <x v="3376"/>
    <x v="0"/>
  </r>
  <r>
    <n v="3377"/>
    <x v="3375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x v="1"/>
    <s v="plays"/>
    <x v="3377"/>
    <x v="0"/>
  </r>
  <r>
    <n v="3378"/>
    <x v="3376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x v="1"/>
    <s v="plays"/>
    <x v="3378"/>
    <x v="3"/>
  </r>
  <r>
    <n v="3379"/>
    <x v="3377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x v="1"/>
    <s v="plays"/>
    <x v="3379"/>
    <x v="0"/>
  </r>
  <r>
    <n v="3380"/>
    <x v="3378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x v="1"/>
    <s v="plays"/>
    <x v="3380"/>
    <x v="3"/>
  </r>
  <r>
    <n v="3381"/>
    <x v="3379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x v="1"/>
    <s v="plays"/>
    <x v="3381"/>
    <x v="0"/>
  </r>
  <r>
    <n v="3382"/>
    <x v="3380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x v="1"/>
    <s v="plays"/>
    <x v="3382"/>
    <x v="2"/>
  </r>
  <r>
    <n v="3383"/>
    <x v="3381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x v="1"/>
    <s v="plays"/>
    <x v="3383"/>
    <x v="2"/>
  </r>
  <r>
    <n v="3384"/>
    <x v="3382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x v="1"/>
    <s v="plays"/>
    <x v="3384"/>
    <x v="0"/>
  </r>
  <r>
    <n v="3385"/>
    <x v="3383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x v="1"/>
    <s v="plays"/>
    <x v="3385"/>
    <x v="3"/>
  </r>
  <r>
    <n v="3386"/>
    <x v="3384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x v="1"/>
    <s v="plays"/>
    <x v="3386"/>
    <x v="3"/>
  </r>
  <r>
    <n v="3387"/>
    <x v="3385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x v="1"/>
    <s v="plays"/>
    <x v="3387"/>
    <x v="3"/>
  </r>
  <r>
    <n v="3388"/>
    <x v="3386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x v="1"/>
    <s v="plays"/>
    <x v="3388"/>
    <x v="0"/>
  </r>
  <r>
    <n v="3389"/>
    <x v="3387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x v="1"/>
    <s v="plays"/>
    <x v="3389"/>
    <x v="2"/>
  </r>
  <r>
    <n v="3390"/>
    <x v="3388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x v="1"/>
    <s v="plays"/>
    <x v="3390"/>
    <x v="3"/>
  </r>
  <r>
    <n v="3391"/>
    <x v="3389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x v="1"/>
    <s v="plays"/>
    <x v="3391"/>
    <x v="3"/>
  </r>
  <r>
    <n v="3392"/>
    <x v="3390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x v="1"/>
    <s v="plays"/>
    <x v="3392"/>
    <x v="2"/>
  </r>
  <r>
    <n v="3393"/>
    <x v="3391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x v="1"/>
    <s v="plays"/>
    <x v="3393"/>
    <x v="3"/>
  </r>
  <r>
    <n v="3394"/>
    <x v="3392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x v="1"/>
    <s v="plays"/>
    <x v="3394"/>
    <x v="3"/>
  </r>
  <r>
    <n v="3395"/>
    <x v="3393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x v="1"/>
    <s v="plays"/>
    <x v="3395"/>
    <x v="0"/>
  </r>
  <r>
    <n v="3396"/>
    <x v="3394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x v="1"/>
    <s v="plays"/>
    <x v="3396"/>
    <x v="3"/>
  </r>
  <r>
    <n v="3397"/>
    <x v="3395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x v="1"/>
    <s v="plays"/>
    <x v="3397"/>
    <x v="2"/>
  </r>
  <r>
    <n v="3398"/>
    <x v="3396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x v="1"/>
    <s v="plays"/>
    <x v="3398"/>
    <x v="3"/>
  </r>
  <r>
    <n v="3399"/>
    <x v="3397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x v="1"/>
    <s v="plays"/>
    <x v="3399"/>
    <x v="0"/>
  </r>
  <r>
    <n v="3400"/>
    <x v="3398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x v="1"/>
    <s v="plays"/>
    <x v="3400"/>
    <x v="3"/>
  </r>
  <r>
    <n v="3401"/>
    <x v="3399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x v="1"/>
    <s v="plays"/>
    <x v="3401"/>
    <x v="0"/>
  </r>
  <r>
    <n v="3402"/>
    <x v="3400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x v="1"/>
    <s v="plays"/>
    <x v="3402"/>
    <x v="0"/>
  </r>
  <r>
    <n v="3403"/>
    <x v="3401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x v="1"/>
    <s v="plays"/>
    <x v="3403"/>
    <x v="0"/>
  </r>
  <r>
    <n v="3404"/>
    <x v="3402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x v="1"/>
    <s v="plays"/>
    <x v="3404"/>
    <x v="0"/>
  </r>
  <r>
    <n v="3405"/>
    <x v="3403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x v="1"/>
    <s v="plays"/>
    <x v="3405"/>
    <x v="2"/>
  </r>
  <r>
    <n v="3406"/>
    <x v="3404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x v="1"/>
    <s v="plays"/>
    <x v="3406"/>
    <x v="3"/>
  </r>
  <r>
    <n v="3407"/>
    <x v="3405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x v="1"/>
    <s v="plays"/>
    <x v="3407"/>
    <x v="3"/>
  </r>
  <r>
    <n v="3408"/>
    <x v="3406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x v="1"/>
    <s v="plays"/>
    <x v="3408"/>
    <x v="3"/>
  </r>
  <r>
    <n v="3409"/>
    <x v="3407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x v="1"/>
    <s v="plays"/>
    <x v="3409"/>
    <x v="2"/>
  </r>
  <r>
    <n v="3410"/>
    <x v="3408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x v="1"/>
    <s v="plays"/>
    <x v="3410"/>
    <x v="2"/>
  </r>
  <r>
    <n v="3411"/>
    <x v="3409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x v="1"/>
    <s v="plays"/>
    <x v="3411"/>
    <x v="0"/>
  </r>
  <r>
    <n v="3412"/>
    <x v="3410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x v="1"/>
    <s v="plays"/>
    <x v="3412"/>
    <x v="3"/>
  </r>
  <r>
    <n v="3413"/>
    <x v="3411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x v="1"/>
    <s v="plays"/>
    <x v="3413"/>
    <x v="0"/>
  </r>
  <r>
    <n v="3414"/>
    <x v="3412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x v="1"/>
    <s v="plays"/>
    <x v="3414"/>
    <x v="2"/>
  </r>
  <r>
    <n v="3415"/>
    <x v="3413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x v="1"/>
    <s v="plays"/>
    <x v="3415"/>
    <x v="2"/>
  </r>
  <r>
    <n v="3416"/>
    <x v="3414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x v="1"/>
    <s v="plays"/>
    <x v="3416"/>
    <x v="0"/>
  </r>
  <r>
    <n v="3417"/>
    <x v="3415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x v="1"/>
    <s v="plays"/>
    <x v="3417"/>
    <x v="3"/>
  </r>
  <r>
    <n v="3418"/>
    <x v="3416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x v="1"/>
    <s v="plays"/>
    <x v="3418"/>
    <x v="3"/>
  </r>
  <r>
    <n v="3419"/>
    <x v="3417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x v="1"/>
    <s v="plays"/>
    <x v="3419"/>
    <x v="2"/>
  </r>
  <r>
    <n v="3420"/>
    <x v="3418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x v="1"/>
    <s v="plays"/>
    <x v="3420"/>
    <x v="2"/>
  </r>
  <r>
    <n v="3421"/>
    <x v="3419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x v="1"/>
    <s v="plays"/>
    <x v="3421"/>
    <x v="0"/>
  </r>
  <r>
    <n v="3422"/>
    <x v="3420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x v="1"/>
    <s v="plays"/>
    <x v="3422"/>
    <x v="0"/>
  </r>
  <r>
    <n v="3423"/>
    <x v="3421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x v="1"/>
    <s v="plays"/>
    <x v="3423"/>
    <x v="0"/>
  </r>
  <r>
    <n v="3424"/>
    <x v="3422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x v="1"/>
    <s v="plays"/>
    <x v="3424"/>
    <x v="0"/>
  </r>
  <r>
    <n v="3425"/>
    <x v="3423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x v="1"/>
    <s v="plays"/>
    <x v="3425"/>
    <x v="3"/>
  </r>
  <r>
    <n v="3426"/>
    <x v="3424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x v="1"/>
    <s v="plays"/>
    <x v="3426"/>
    <x v="3"/>
  </r>
  <r>
    <n v="3427"/>
    <x v="3425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x v="1"/>
    <s v="plays"/>
    <x v="3427"/>
    <x v="3"/>
  </r>
  <r>
    <n v="3428"/>
    <x v="3426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x v="1"/>
    <s v="plays"/>
    <x v="3428"/>
    <x v="0"/>
  </r>
  <r>
    <n v="3429"/>
    <x v="3427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x v="1"/>
    <s v="plays"/>
    <x v="3429"/>
    <x v="2"/>
  </r>
  <r>
    <n v="3430"/>
    <x v="3428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x v="1"/>
    <s v="plays"/>
    <x v="3430"/>
    <x v="3"/>
  </r>
  <r>
    <n v="3431"/>
    <x v="3429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x v="1"/>
    <s v="plays"/>
    <x v="3431"/>
    <x v="3"/>
  </r>
  <r>
    <n v="3432"/>
    <x v="3430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x v="1"/>
    <s v="plays"/>
    <x v="3432"/>
    <x v="2"/>
  </r>
  <r>
    <n v="3433"/>
    <x v="3431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x v="1"/>
    <s v="plays"/>
    <x v="3433"/>
    <x v="3"/>
  </r>
  <r>
    <n v="3434"/>
    <x v="3432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x v="1"/>
    <s v="plays"/>
    <x v="3434"/>
    <x v="3"/>
  </r>
  <r>
    <n v="3435"/>
    <x v="3433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x v="1"/>
    <s v="plays"/>
    <x v="3435"/>
    <x v="2"/>
  </r>
  <r>
    <n v="3436"/>
    <x v="3434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x v="1"/>
    <s v="plays"/>
    <x v="3436"/>
    <x v="3"/>
  </r>
  <r>
    <n v="3437"/>
    <x v="3435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x v="1"/>
    <s v="plays"/>
    <x v="3437"/>
    <x v="0"/>
  </r>
  <r>
    <n v="3438"/>
    <x v="3436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x v="1"/>
    <s v="plays"/>
    <x v="3438"/>
    <x v="0"/>
  </r>
  <r>
    <n v="3439"/>
    <x v="3437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x v="1"/>
    <s v="plays"/>
    <x v="3439"/>
    <x v="2"/>
  </r>
  <r>
    <n v="3440"/>
    <x v="3438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x v="1"/>
    <s v="plays"/>
    <x v="3440"/>
    <x v="3"/>
  </r>
  <r>
    <n v="3441"/>
    <x v="3439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x v="1"/>
    <s v="plays"/>
    <x v="3441"/>
    <x v="0"/>
  </r>
  <r>
    <n v="3442"/>
    <x v="3440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x v="1"/>
    <s v="plays"/>
    <x v="3442"/>
    <x v="0"/>
  </r>
  <r>
    <n v="3443"/>
    <x v="3441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x v="1"/>
    <s v="plays"/>
    <x v="3443"/>
    <x v="3"/>
  </r>
  <r>
    <n v="3444"/>
    <x v="3442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x v="1"/>
    <s v="plays"/>
    <x v="3444"/>
    <x v="2"/>
  </r>
  <r>
    <n v="3445"/>
    <x v="3443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x v="1"/>
    <s v="plays"/>
    <x v="3445"/>
    <x v="0"/>
  </r>
  <r>
    <n v="3446"/>
    <x v="3444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x v="1"/>
    <s v="plays"/>
    <x v="3446"/>
    <x v="0"/>
  </r>
  <r>
    <n v="3447"/>
    <x v="3445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x v="1"/>
    <s v="plays"/>
    <x v="3447"/>
    <x v="2"/>
  </r>
  <r>
    <n v="3448"/>
    <x v="3446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x v="1"/>
    <s v="plays"/>
    <x v="3448"/>
    <x v="3"/>
  </r>
  <r>
    <n v="3449"/>
    <x v="3447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x v="1"/>
    <s v="plays"/>
    <x v="3449"/>
    <x v="2"/>
  </r>
  <r>
    <n v="3450"/>
    <x v="3448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x v="1"/>
    <s v="plays"/>
    <x v="3450"/>
    <x v="0"/>
  </r>
  <r>
    <n v="3451"/>
    <x v="3449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x v="1"/>
    <s v="plays"/>
    <x v="3451"/>
    <x v="0"/>
  </r>
  <r>
    <n v="3452"/>
    <x v="3450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x v="1"/>
    <s v="plays"/>
    <x v="3452"/>
    <x v="3"/>
  </r>
  <r>
    <n v="3453"/>
    <x v="3451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x v="1"/>
    <s v="plays"/>
    <x v="3453"/>
    <x v="2"/>
  </r>
  <r>
    <n v="3454"/>
    <x v="3452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x v="1"/>
    <s v="plays"/>
    <x v="3454"/>
    <x v="3"/>
  </r>
  <r>
    <n v="3455"/>
    <x v="3453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x v="1"/>
    <s v="plays"/>
    <x v="3455"/>
    <x v="2"/>
  </r>
  <r>
    <n v="3456"/>
    <x v="3454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x v="1"/>
    <s v="plays"/>
    <x v="3456"/>
    <x v="3"/>
  </r>
  <r>
    <n v="3457"/>
    <x v="3455"/>
    <s v="Robots, Space Battles, Mystery, and Intrigue. Nothing is Impossible..."/>
    <n v="2000"/>
    <n v="2804"/>
    <x v="0"/>
    <s v="US"/>
    <s v="USD"/>
    <n v="1423720740"/>
    <n v="1421081857"/>
    <b v="0"/>
    <n v="55"/>
    <b v="1"/>
    <x v="1"/>
    <s v="plays"/>
    <x v="3457"/>
    <x v="0"/>
  </r>
  <r>
    <n v="3458"/>
    <x v="3456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x v="1"/>
    <s v="plays"/>
    <x v="3458"/>
    <x v="0"/>
  </r>
  <r>
    <n v="3459"/>
    <x v="3457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x v="1"/>
    <s v="plays"/>
    <x v="3459"/>
    <x v="2"/>
  </r>
  <r>
    <n v="3460"/>
    <x v="3458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x v="1"/>
    <s v="plays"/>
    <x v="3460"/>
    <x v="3"/>
  </r>
  <r>
    <n v="3461"/>
    <x v="3459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x v="1"/>
    <s v="plays"/>
    <x v="3461"/>
    <x v="2"/>
  </r>
  <r>
    <n v="3462"/>
    <x v="3460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x v="1"/>
    <s v="plays"/>
    <x v="3462"/>
    <x v="0"/>
  </r>
  <r>
    <n v="3463"/>
    <x v="3461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x v="1"/>
    <s v="plays"/>
    <x v="3463"/>
    <x v="2"/>
  </r>
  <r>
    <n v="3464"/>
    <x v="3462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x v="1"/>
    <s v="plays"/>
    <x v="3464"/>
    <x v="2"/>
  </r>
  <r>
    <n v="3465"/>
    <x v="3463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x v="1"/>
    <s v="plays"/>
    <x v="3465"/>
    <x v="0"/>
  </r>
  <r>
    <n v="3466"/>
    <x v="3464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x v="1"/>
    <s v="plays"/>
    <x v="3466"/>
    <x v="2"/>
  </r>
  <r>
    <n v="3467"/>
    <x v="3465"/>
    <s v="Venus in Fur, By David Ives."/>
    <n v="3000"/>
    <n v="3030"/>
    <x v="0"/>
    <s v="US"/>
    <s v="USD"/>
    <n v="1426864032"/>
    <n v="1424275632"/>
    <b v="0"/>
    <n v="47"/>
    <b v="1"/>
    <x v="1"/>
    <s v="plays"/>
    <x v="3467"/>
    <x v="0"/>
  </r>
  <r>
    <n v="3468"/>
    <x v="3466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x v="1"/>
    <s v="plays"/>
    <x v="3468"/>
    <x v="2"/>
  </r>
  <r>
    <n v="3469"/>
    <x v="3467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x v="1"/>
    <s v="plays"/>
    <x v="3469"/>
    <x v="2"/>
  </r>
  <r>
    <n v="3470"/>
    <x v="3468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x v="1"/>
    <s v="plays"/>
    <x v="3470"/>
    <x v="2"/>
  </r>
  <r>
    <n v="3471"/>
    <x v="3469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x v="1"/>
    <s v="plays"/>
    <x v="3471"/>
    <x v="3"/>
  </r>
  <r>
    <n v="3472"/>
    <x v="3470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x v="1"/>
    <s v="plays"/>
    <x v="3472"/>
    <x v="3"/>
  </r>
  <r>
    <n v="3473"/>
    <x v="3471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x v="1"/>
    <s v="plays"/>
    <x v="3473"/>
    <x v="0"/>
  </r>
  <r>
    <n v="3474"/>
    <x v="3472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x v="1"/>
    <s v="plays"/>
    <x v="3474"/>
    <x v="2"/>
  </r>
  <r>
    <n v="3475"/>
    <x v="3473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x v="1"/>
    <s v="plays"/>
    <x v="3475"/>
    <x v="3"/>
  </r>
  <r>
    <n v="3476"/>
    <x v="3474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x v="1"/>
    <s v="plays"/>
    <x v="3476"/>
    <x v="3"/>
  </r>
  <r>
    <n v="3477"/>
    <x v="3475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x v="1"/>
    <s v="plays"/>
    <x v="3477"/>
    <x v="0"/>
  </r>
  <r>
    <n v="3478"/>
    <x v="3476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x v="1"/>
    <s v="plays"/>
    <x v="3478"/>
    <x v="0"/>
  </r>
  <r>
    <n v="3479"/>
    <x v="3477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x v="1"/>
    <s v="plays"/>
    <x v="3479"/>
    <x v="3"/>
  </r>
  <r>
    <n v="3480"/>
    <x v="3478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x v="1"/>
    <s v="plays"/>
    <x v="3480"/>
    <x v="0"/>
  </r>
  <r>
    <n v="3481"/>
    <x v="3479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x v="1"/>
    <s v="plays"/>
    <x v="3481"/>
    <x v="3"/>
  </r>
  <r>
    <n v="3482"/>
    <x v="3480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x v="1"/>
    <s v="plays"/>
    <x v="3482"/>
    <x v="3"/>
  </r>
  <r>
    <n v="3483"/>
    <x v="3481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x v="1"/>
    <s v="plays"/>
    <x v="3483"/>
    <x v="3"/>
  </r>
  <r>
    <n v="3484"/>
    <x v="3482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x v="1"/>
    <s v="plays"/>
    <x v="3484"/>
    <x v="2"/>
  </r>
  <r>
    <n v="3485"/>
    <x v="3483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x v="1"/>
    <s v="plays"/>
    <x v="3485"/>
    <x v="2"/>
  </r>
  <r>
    <n v="3486"/>
    <x v="3484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x v="1"/>
    <s v="plays"/>
    <x v="3486"/>
    <x v="0"/>
  </r>
  <r>
    <n v="3487"/>
    <x v="3485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x v="1"/>
    <s v="plays"/>
    <x v="3487"/>
    <x v="0"/>
  </r>
  <r>
    <n v="3488"/>
    <x v="3486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x v="1"/>
    <s v="plays"/>
    <x v="3488"/>
    <x v="0"/>
  </r>
  <r>
    <n v="3489"/>
    <x v="3487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x v="1"/>
    <s v="plays"/>
    <x v="3489"/>
    <x v="3"/>
  </r>
  <r>
    <n v="3490"/>
    <x v="3488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x v="1"/>
    <s v="plays"/>
    <x v="3490"/>
    <x v="2"/>
  </r>
  <r>
    <n v="3491"/>
    <x v="3489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x v="1"/>
    <s v="plays"/>
    <x v="3491"/>
    <x v="0"/>
  </r>
  <r>
    <n v="3492"/>
    <x v="3490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x v="1"/>
    <s v="plays"/>
    <x v="3492"/>
    <x v="0"/>
  </r>
  <r>
    <n v="3493"/>
    <x v="3491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x v="1"/>
    <s v="plays"/>
    <x v="3493"/>
    <x v="3"/>
  </r>
  <r>
    <n v="3494"/>
    <x v="3492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x v="1"/>
    <s v="plays"/>
    <x v="3494"/>
    <x v="2"/>
  </r>
  <r>
    <n v="3495"/>
    <x v="3493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x v="1"/>
    <s v="plays"/>
    <x v="3495"/>
    <x v="3"/>
  </r>
  <r>
    <n v="3496"/>
    <x v="3494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x v="1"/>
    <s v="plays"/>
    <x v="3496"/>
    <x v="2"/>
  </r>
  <r>
    <n v="3497"/>
    <x v="3495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x v="1"/>
    <s v="plays"/>
    <x v="3497"/>
    <x v="2"/>
  </r>
  <r>
    <n v="3498"/>
    <x v="3496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x v="1"/>
    <s v="plays"/>
    <x v="3498"/>
    <x v="2"/>
  </r>
  <r>
    <n v="3499"/>
    <x v="3497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x v="1"/>
    <s v="plays"/>
    <x v="3499"/>
    <x v="0"/>
  </r>
  <r>
    <n v="3500"/>
    <x v="3498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x v="1"/>
    <s v="plays"/>
    <x v="3500"/>
    <x v="2"/>
  </r>
  <r>
    <n v="3501"/>
    <x v="3499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x v="1"/>
    <s v="plays"/>
    <x v="3501"/>
    <x v="0"/>
  </r>
  <r>
    <n v="3502"/>
    <x v="3500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x v="1"/>
    <s v="plays"/>
    <x v="3502"/>
    <x v="2"/>
  </r>
  <r>
    <n v="3503"/>
    <x v="3501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x v="1"/>
    <s v="plays"/>
    <x v="3503"/>
    <x v="2"/>
  </r>
  <r>
    <n v="3504"/>
    <x v="3502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x v="1"/>
    <s v="plays"/>
    <x v="3504"/>
    <x v="0"/>
  </r>
  <r>
    <n v="3505"/>
    <x v="3503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x v="1"/>
    <s v="plays"/>
    <x v="3505"/>
    <x v="3"/>
  </r>
  <r>
    <n v="3506"/>
    <x v="3504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x v="1"/>
    <s v="plays"/>
    <x v="3506"/>
    <x v="3"/>
  </r>
  <r>
    <n v="3507"/>
    <x v="3505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x v="1"/>
    <s v="plays"/>
    <x v="3507"/>
    <x v="2"/>
  </r>
  <r>
    <n v="3508"/>
    <x v="3506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x v="1"/>
    <s v="plays"/>
    <x v="3508"/>
    <x v="2"/>
  </r>
  <r>
    <n v="3509"/>
    <x v="3507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x v="1"/>
    <s v="plays"/>
    <x v="3509"/>
    <x v="3"/>
  </r>
  <r>
    <n v="3510"/>
    <x v="3508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x v="1"/>
    <s v="plays"/>
    <x v="3510"/>
    <x v="3"/>
  </r>
  <r>
    <n v="3511"/>
    <x v="3509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x v="1"/>
    <s v="plays"/>
    <x v="3511"/>
    <x v="3"/>
  </r>
  <r>
    <n v="3512"/>
    <x v="3510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x v="1"/>
    <s v="plays"/>
    <x v="3512"/>
    <x v="0"/>
  </r>
  <r>
    <n v="3513"/>
    <x v="3511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x v="1"/>
    <s v="plays"/>
    <x v="3513"/>
    <x v="3"/>
  </r>
  <r>
    <n v="3514"/>
    <x v="3512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x v="1"/>
    <s v="plays"/>
    <x v="3514"/>
    <x v="0"/>
  </r>
  <r>
    <n v="3515"/>
    <x v="3513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x v="1"/>
    <s v="plays"/>
    <x v="3515"/>
    <x v="0"/>
  </r>
  <r>
    <n v="3516"/>
    <x v="3514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x v="1"/>
    <s v="plays"/>
    <x v="3516"/>
    <x v="3"/>
  </r>
  <r>
    <n v="3517"/>
    <x v="3515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x v="1"/>
    <s v="plays"/>
    <x v="3517"/>
    <x v="3"/>
  </r>
  <r>
    <n v="3518"/>
    <x v="3516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x v="1"/>
    <s v="plays"/>
    <x v="3518"/>
    <x v="3"/>
  </r>
  <r>
    <n v="3519"/>
    <x v="3517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x v="1"/>
    <s v="plays"/>
    <x v="3519"/>
    <x v="0"/>
  </r>
  <r>
    <n v="3520"/>
    <x v="3518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x v="1"/>
    <s v="plays"/>
    <x v="3520"/>
    <x v="0"/>
  </r>
  <r>
    <n v="3521"/>
    <x v="3519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x v="1"/>
    <s v="plays"/>
    <x v="3521"/>
    <x v="3"/>
  </r>
  <r>
    <n v="3522"/>
    <x v="3520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x v="1"/>
    <s v="plays"/>
    <x v="3522"/>
    <x v="0"/>
  </r>
  <r>
    <n v="3523"/>
    <x v="3521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x v="1"/>
    <s v="plays"/>
    <x v="3523"/>
    <x v="2"/>
  </r>
  <r>
    <n v="3524"/>
    <x v="3522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x v="1"/>
    <s v="plays"/>
    <x v="3524"/>
    <x v="3"/>
  </r>
  <r>
    <n v="3525"/>
    <x v="3523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x v="1"/>
    <s v="plays"/>
    <x v="3525"/>
    <x v="0"/>
  </r>
  <r>
    <n v="3526"/>
    <x v="3524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x v="1"/>
    <s v="plays"/>
    <x v="3526"/>
    <x v="2"/>
  </r>
  <r>
    <n v="3527"/>
    <x v="3525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x v="1"/>
    <s v="plays"/>
    <x v="3527"/>
    <x v="0"/>
  </r>
  <r>
    <n v="3528"/>
    <x v="3526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x v="1"/>
    <s v="plays"/>
    <x v="3528"/>
    <x v="2"/>
  </r>
  <r>
    <n v="3529"/>
    <x v="3527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x v="1"/>
    <s v="plays"/>
    <x v="3529"/>
    <x v="0"/>
  </r>
  <r>
    <n v="3530"/>
    <x v="3528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x v="1"/>
    <s v="plays"/>
    <x v="3530"/>
    <x v="2"/>
  </r>
  <r>
    <n v="3531"/>
    <x v="3529"/>
    <s v="A political comedy for a crazy election year"/>
    <n v="1000"/>
    <n v="1280"/>
    <x v="0"/>
    <s v="US"/>
    <s v="USD"/>
    <n v="1467301334"/>
    <n v="1464709334"/>
    <b v="0"/>
    <n v="26"/>
    <b v="1"/>
    <x v="1"/>
    <s v="plays"/>
    <x v="3531"/>
    <x v="2"/>
  </r>
  <r>
    <n v="3532"/>
    <x v="3530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x v="1"/>
    <s v="plays"/>
    <x v="3532"/>
    <x v="3"/>
  </r>
  <r>
    <n v="3533"/>
    <x v="3531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x v="1"/>
    <s v="plays"/>
    <x v="3533"/>
    <x v="0"/>
  </r>
  <r>
    <n v="3534"/>
    <x v="3532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x v="1"/>
    <s v="plays"/>
    <x v="3534"/>
    <x v="0"/>
  </r>
  <r>
    <n v="3535"/>
    <x v="3533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x v="1"/>
    <s v="plays"/>
    <x v="3535"/>
    <x v="0"/>
  </r>
  <r>
    <n v="3536"/>
    <x v="3534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x v="1"/>
    <s v="plays"/>
    <x v="3536"/>
    <x v="0"/>
  </r>
  <r>
    <n v="3537"/>
    <x v="3535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x v="1"/>
    <s v="plays"/>
    <x v="3537"/>
    <x v="3"/>
  </r>
  <r>
    <n v="3538"/>
    <x v="3536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x v="1"/>
    <s v="plays"/>
    <x v="3538"/>
    <x v="2"/>
  </r>
  <r>
    <n v="3539"/>
    <x v="3537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x v="1"/>
    <s v="plays"/>
    <x v="3539"/>
    <x v="2"/>
  </r>
  <r>
    <n v="3540"/>
    <x v="3538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x v="1"/>
    <s v="plays"/>
    <x v="3540"/>
    <x v="2"/>
  </r>
  <r>
    <n v="3541"/>
    <x v="3539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x v="1"/>
    <s v="plays"/>
    <x v="3541"/>
    <x v="0"/>
  </r>
  <r>
    <n v="3542"/>
    <x v="3540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x v="1"/>
    <s v="plays"/>
    <x v="3542"/>
    <x v="3"/>
  </r>
  <r>
    <n v="3543"/>
    <x v="3541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x v="1"/>
    <s v="plays"/>
    <x v="3543"/>
    <x v="0"/>
  </r>
  <r>
    <n v="3544"/>
    <x v="3542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x v="1"/>
    <s v="plays"/>
    <x v="3544"/>
    <x v="0"/>
  </r>
  <r>
    <n v="3545"/>
    <x v="3543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x v="1"/>
    <s v="plays"/>
    <x v="3545"/>
    <x v="0"/>
  </r>
  <r>
    <n v="3546"/>
    <x v="3544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x v="1"/>
    <s v="plays"/>
    <x v="3546"/>
    <x v="0"/>
  </r>
  <r>
    <n v="3547"/>
    <x v="3545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x v="1"/>
    <s v="plays"/>
    <x v="3547"/>
    <x v="2"/>
  </r>
  <r>
    <n v="3548"/>
    <x v="3546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x v="1"/>
    <s v="plays"/>
    <x v="3548"/>
    <x v="2"/>
  </r>
  <r>
    <n v="3549"/>
    <x v="3547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x v="1"/>
    <s v="plays"/>
    <x v="3549"/>
    <x v="0"/>
  </r>
  <r>
    <n v="3550"/>
    <x v="3548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x v="1"/>
    <s v="plays"/>
    <x v="3550"/>
    <x v="2"/>
  </r>
  <r>
    <n v="3551"/>
    <x v="3549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x v="1"/>
    <s v="plays"/>
    <x v="3551"/>
    <x v="3"/>
  </r>
  <r>
    <n v="3552"/>
    <x v="3550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x v="1"/>
    <s v="plays"/>
    <x v="3552"/>
    <x v="3"/>
  </r>
  <r>
    <n v="3553"/>
    <x v="3551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x v="1"/>
    <s v="plays"/>
    <x v="3553"/>
    <x v="0"/>
  </r>
  <r>
    <n v="3554"/>
    <x v="3552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x v="1"/>
    <s v="plays"/>
    <x v="3554"/>
    <x v="0"/>
  </r>
  <r>
    <n v="3555"/>
    <x v="3553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x v="1"/>
    <s v="plays"/>
    <x v="3555"/>
    <x v="2"/>
  </r>
  <r>
    <n v="3556"/>
    <x v="3554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x v="1"/>
    <s v="plays"/>
    <x v="3556"/>
    <x v="3"/>
  </r>
  <r>
    <n v="3557"/>
    <x v="3555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x v="1"/>
    <s v="plays"/>
    <x v="3557"/>
    <x v="3"/>
  </r>
  <r>
    <n v="3558"/>
    <x v="3556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x v="1"/>
    <s v="plays"/>
    <x v="3558"/>
    <x v="0"/>
  </r>
  <r>
    <n v="3559"/>
    <x v="3557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x v="1"/>
    <s v="plays"/>
    <x v="3559"/>
    <x v="0"/>
  </r>
  <r>
    <n v="3560"/>
    <x v="3558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x v="1"/>
    <s v="plays"/>
    <x v="3560"/>
    <x v="0"/>
  </r>
  <r>
    <n v="3561"/>
    <x v="3559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x v="1"/>
    <s v="plays"/>
    <x v="3561"/>
    <x v="0"/>
  </r>
  <r>
    <n v="3562"/>
    <x v="3560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x v="1"/>
    <s v="plays"/>
    <x v="3562"/>
    <x v="2"/>
  </r>
  <r>
    <n v="3563"/>
    <x v="3561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x v="1"/>
    <s v="plays"/>
    <x v="3563"/>
    <x v="2"/>
  </r>
  <r>
    <n v="3564"/>
    <x v="3562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x v="1"/>
    <s v="plays"/>
    <x v="3564"/>
    <x v="0"/>
  </r>
  <r>
    <n v="3565"/>
    <x v="3563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x v="1"/>
    <s v="plays"/>
    <x v="3565"/>
    <x v="3"/>
  </r>
  <r>
    <n v="3566"/>
    <x v="3564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x v="1"/>
    <s v="plays"/>
    <x v="3566"/>
    <x v="3"/>
  </r>
  <r>
    <n v="3567"/>
    <x v="3565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x v="1"/>
    <s v="plays"/>
    <x v="3567"/>
    <x v="0"/>
  </r>
  <r>
    <n v="3568"/>
    <x v="3566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x v="1"/>
    <s v="plays"/>
    <x v="3568"/>
    <x v="3"/>
  </r>
  <r>
    <n v="3569"/>
    <x v="3567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x v="1"/>
    <s v="plays"/>
    <x v="3569"/>
    <x v="3"/>
  </r>
  <r>
    <n v="3570"/>
    <x v="3568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x v="1"/>
    <s v="plays"/>
    <x v="3570"/>
    <x v="3"/>
  </r>
  <r>
    <n v="3571"/>
    <x v="3569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x v="1"/>
    <s v="plays"/>
    <x v="3571"/>
    <x v="3"/>
  </r>
  <r>
    <n v="3572"/>
    <x v="3570"/>
    <s v="A darkly comic one woman show by Abram Rooney as part of The Camden Fringe 2015."/>
    <n v="500"/>
    <n v="500"/>
    <x v="0"/>
    <s v="GB"/>
    <s v="GBP"/>
    <n v="1434894082"/>
    <n v="1432302082"/>
    <b v="0"/>
    <n v="9"/>
    <b v="1"/>
    <x v="1"/>
    <s v="plays"/>
    <x v="3572"/>
    <x v="0"/>
  </r>
  <r>
    <n v="3573"/>
    <x v="3571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x v="1"/>
    <s v="plays"/>
    <x v="3573"/>
    <x v="3"/>
  </r>
  <r>
    <n v="3574"/>
    <x v="3572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x v="1"/>
    <s v="plays"/>
    <x v="3574"/>
    <x v="3"/>
  </r>
  <r>
    <n v="3575"/>
    <x v="3573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x v="1"/>
    <s v="plays"/>
    <x v="3575"/>
    <x v="2"/>
  </r>
  <r>
    <n v="3576"/>
    <x v="3574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x v="1"/>
    <s v="plays"/>
    <x v="3576"/>
    <x v="2"/>
  </r>
  <r>
    <n v="3577"/>
    <x v="3575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x v="1"/>
    <s v="plays"/>
    <x v="3577"/>
    <x v="0"/>
  </r>
  <r>
    <n v="3578"/>
    <x v="3576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x v="1"/>
    <s v="plays"/>
    <x v="3578"/>
    <x v="2"/>
  </r>
  <r>
    <n v="3579"/>
    <x v="3577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x v="1"/>
    <s v="plays"/>
    <x v="3579"/>
    <x v="2"/>
  </r>
  <r>
    <n v="3580"/>
    <x v="3578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x v="1"/>
    <s v="plays"/>
    <x v="3580"/>
    <x v="0"/>
  </r>
  <r>
    <n v="3581"/>
    <x v="3579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x v="1"/>
    <s v="plays"/>
    <x v="3581"/>
    <x v="3"/>
  </r>
  <r>
    <n v="3582"/>
    <x v="3580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x v="1"/>
    <s v="plays"/>
    <x v="3582"/>
    <x v="2"/>
  </r>
  <r>
    <n v="3583"/>
    <x v="3581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x v="1"/>
    <s v="plays"/>
    <x v="3583"/>
    <x v="2"/>
  </r>
  <r>
    <n v="3584"/>
    <x v="3582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x v="1"/>
    <s v="plays"/>
    <x v="3584"/>
    <x v="0"/>
  </r>
  <r>
    <n v="3585"/>
    <x v="3583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x v="1"/>
    <s v="plays"/>
    <x v="3585"/>
    <x v="3"/>
  </r>
  <r>
    <n v="3586"/>
    <x v="3584"/>
    <s v="See Theatre In A New Light"/>
    <n v="7500"/>
    <n v="8207"/>
    <x v="0"/>
    <s v="US"/>
    <s v="USD"/>
    <n v="1474649070"/>
    <n v="1469465070"/>
    <b v="0"/>
    <n v="54"/>
    <b v="1"/>
    <x v="1"/>
    <s v="plays"/>
    <x v="3586"/>
    <x v="2"/>
  </r>
  <r>
    <n v="3587"/>
    <x v="3585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x v="1"/>
    <s v="plays"/>
    <x v="3587"/>
    <x v="2"/>
  </r>
  <r>
    <n v="3588"/>
    <x v="3586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x v="1"/>
    <s v="plays"/>
    <x v="3588"/>
    <x v="0"/>
  </r>
  <r>
    <n v="3589"/>
    <x v="3587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x v="1"/>
    <s v="plays"/>
    <x v="3589"/>
    <x v="0"/>
  </r>
  <r>
    <n v="3590"/>
    <x v="3588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x v="1"/>
    <s v="plays"/>
    <x v="3590"/>
    <x v="3"/>
  </r>
  <r>
    <n v="3591"/>
    <x v="3589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x v="1"/>
    <s v="plays"/>
    <x v="3591"/>
    <x v="3"/>
  </r>
  <r>
    <n v="3592"/>
    <x v="3590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x v="1"/>
    <s v="plays"/>
    <x v="3592"/>
    <x v="3"/>
  </r>
  <r>
    <n v="3593"/>
    <x v="3591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x v="1"/>
    <s v="plays"/>
    <x v="3593"/>
    <x v="3"/>
  </r>
  <r>
    <n v="3594"/>
    <x v="3592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x v="1"/>
    <s v="plays"/>
    <x v="3594"/>
    <x v="2"/>
  </r>
  <r>
    <n v="3595"/>
    <x v="3593"/>
    <s v="A new theatre company staging Will Eno's The Flu Season in Seattle"/>
    <n v="2600"/>
    <n v="3081"/>
    <x v="0"/>
    <s v="US"/>
    <s v="USD"/>
    <n v="1426229940"/>
    <n v="1423959123"/>
    <b v="0"/>
    <n v="62"/>
    <b v="1"/>
    <x v="1"/>
    <s v="plays"/>
    <x v="3595"/>
    <x v="0"/>
  </r>
  <r>
    <n v="3596"/>
    <x v="3594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x v="1"/>
    <s v="plays"/>
    <x v="3596"/>
    <x v="3"/>
  </r>
  <r>
    <n v="3597"/>
    <x v="3595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x v="1"/>
    <s v="plays"/>
    <x v="3597"/>
    <x v="2"/>
  </r>
  <r>
    <n v="3598"/>
    <x v="3596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x v="1"/>
    <s v="plays"/>
    <x v="3598"/>
    <x v="3"/>
  </r>
  <r>
    <n v="3599"/>
    <x v="3597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x v="1"/>
    <s v="plays"/>
    <x v="3599"/>
    <x v="0"/>
  </r>
  <r>
    <n v="3600"/>
    <x v="3598"/>
    <s v="The First Play From The Man Who Brought You The Black James Bond!"/>
    <n v="10"/>
    <n v="13"/>
    <x v="0"/>
    <s v="US"/>
    <s v="USD"/>
    <n v="1476390164"/>
    <n v="1473970964"/>
    <b v="0"/>
    <n v="4"/>
    <b v="1"/>
    <x v="1"/>
    <s v="plays"/>
    <x v="3600"/>
    <x v="2"/>
  </r>
  <r>
    <n v="3601"/>
    <x v="3599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x v="1"/>
    <s v="plays"/>
    <x v="3601"/>
    <x v="3"/>
  </r>
  <r>
    <n v="3602"/>
    <x v="3600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x v="1"/>
    <s v="plays"/>
    <x v="3602"/>
    <x v="2"/>
  </r>
  <r>
    <n v="3603"/>
    <x v="3601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x v="1"/>
    <s v="plays"/>
    <x v="3603"/>
    <x v="0"/>
  </r>
  <r>
    <n v="3604"/>
    <x v="3602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x v="1"/>
    <s v="plays"/>
    <x v="3604"/>
    <x v="2"/>
  </r>
  <r>
    <n v="3605"/>
    <x v="3603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x v="1"/>
    <s v="plays"/>
    <x v="3605"/>
    <x v="2"/>
  </r>
  <r>
    <n v="3606"/>
    <x v="3604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x v="1"/>
    <s v="plays"/>
    <x v="3606"/>
    <x v="2"/>
  </r>
  <r>
    <n v="3607"/>
    <x v="3605"/>
    <s v="'E15' is a verbatim project that looks at the story of the Focus E15 Campaign"/>
    <n v="550"/>
    <n v="580"/>
    <x v="0"/>
    <s v="GB"/>
    <s v="GBP"/>
    <n v="1450137600"/>
    <n v="1448924882"/>
    <b v="0"/>
    <n v="20"/>
    <b v="1"/>
    <x v="1"/>
    <s v="plays"/>
    <x v="3607"/>
    <x v="0"/>
  </r>
  <r>
    <n v="3608"/>
    <x v="3606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x v="1"/>
    <s v="plays"/>
    <x v="3608"/>
    <x v="2"/>
  </r>
  <r>
    <n v="3609"/>
    <x v="3607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x v="1"/>
    <s v="plays"/>
    <x v="3609"/>
    <x v="2"/>
  </r>
  <r>
    <n v="3610"/>
    <x v="3608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x v="1"/>
    <s v="plays"/>
    <x v="3610"/>
    <x v="0"/>
  </r>
  <r>
    <n v="3611"/>
    <x v="3609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x v="1"/>
    <s v="plays"/>
    <x v="3611"/>
    <x v="0"/>
  </r>
  <r>
    <n v="3612"/>
    <x v="3610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x v="1"/>
    <s v="plays"/>
    <x v="3612"/>
    <x v="3"/>
  </r>
  <r>
    <n v="3613"/>
    <x v="3611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x v="1"/>
    <s v="plays"/>
    <x v="3613"/>
    <x v="3"/>
  </r>
  <r>
    <n v="3614"/>
    <x v="3438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x v="1"/>
    <s v="plays"/>
    <x v="3614"/>
    <x v="0"/>
  </r>
  <r>
    <n v="3615"/>
    <x v="3612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x v="1"/>
    <s v="plays"/>
    <x v="3615"/>
    <x v="0"/>
  </r>
  <r>
    <n v="3616"/>
    <x v="3613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x v="1"/>
    <s v="plays"/>
    <x v="3616"/>
    <x v="0"/>
  </r>
  <r>
    <n v="3617"/>
    <x v="3614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x v="1"/>
    <s v="plays"/>
    <x v="3617"/>
    <x v="1"/>
  </r>
  <r>
    <n v="3618"/>
    <x v="3615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x v="1"/>
    <s v="plays"/>
    <x v="3618"/>
    <x v="0"/>
  </r>
  <r>
    <n v="3619"/>
    <x v="3616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x v="1"/>
    <s v="plays"/>
    <x v="3619"/>
    <x v="2"/>
  </r>
  <r>
    <n v="3620"/>
    <x v="3617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x v="1"/>
    <s v="plays"/>
    <x v="3620"/>
    <x v="0"/>
  </r>
  <r>
    <n v="3621"/>
    <x v="3618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x v="1"/>
    <s v="plays"/>
    <x v="3621"/>
    <x v="2"/>
  </r>
  <r>
    <n v="3622"/>
    <x v="3619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x v="1"/>
    <s v="plays"/>
    <x v="3622"/>
    <x v="3"/>
  </r>
  <r>
    <n v="3623"/>
    <x v="3620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x v="1"/>
    <s v="plays"/>
    <x v="3623"/>
    <x v="3"/>
  </r>
  <r>
    <n v="3624"/>
    <x v="3621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x v="1"/>
    <s v="plays"/>
    <x v="3624"/>
    <x v="2"/>
  </r>
  <r>
    <n v="3625"/>
    <x v="3622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x v="1"/>
    <s v="plays"/>
    <x v="3625"/>
    <x v="0"/>
  </r>
  <r>
    <n v="3626"/>
    <x v="3623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x v="1"/>
    <s v="plays"/>
    <x v="3626"/>
    <x v="3"/>
  </r>
  <r>
    <n v="3627"/>
    <x v="3624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x v="1"/>
    <s v="plays"/>
    <x v="3627"/>
    <x v="2"/>
  </r>
  <r>
    <n v="3628"/>
    <x v="3625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x v="1"/>
    <s v="musical"/>
    <x v="3628"/>
    <x v="0"/>
  </r>
  <r>
    <n v="3629"/>
    <x v="3626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x v="1"/>
    <s v="musical"/>
    <x v="3629"/>
    <x v="2"/>
  </r>
  <r>
    <n v="3630"/>
    <x v="3627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x v="1"/>
    <s v="musical"/>
    <x v="3630"/>
    <x v="3"/>
  </r>
  <r>
    <n v="3631"/>
    <x v="3628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x v="1"/>
    <s v="musical"/>
    <x v="3631"/>
    <x v="3"/>
  </r>
  <r>
    <n v="3632"/>
    <x v="3629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x v="1"/>
    <s v="musical"/>
    <x v="3632"/>
    <x v="3"/>
  </r>
  <r>
    <n v="3633"/>
    <x v="3630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x v="1"/>
    <s v="musical"/>
    <x v="3633"/>
    <x v="2"/>
  </r>
  <r>
    <n v="3634"/>
    <x v="3631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x v="1"/>
    <s v="musical"/>
    <x v="3634"/>
    <x v="2"/>
  </r>
  <r>
    <n v="3635"/>
    <x v="3632"/>
    <s v="Mary's Son is a pop opera about Jesus and the hope he brings to all people."/>
    <n v="3500"/>
    <n v="1276"/>
    <x v="2"/>
    <s v="US"/>
    <s v="USD"/>
    <n v="1461186676"/>
    <n v="1458594676"/>
    <b v="0"/>
    <n v="10"/>
    <b v="0"/>
    <x v="1"/>
    <s v="musical"/>
    <x v="3635"/>
    <x v="2"/>
  </r>
  <r>
    <n v="3636"/>
    <x v="3633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x v="1"/>
    <s v="musical"/>
    <x v="3636"/>
    <x v="0"/>
  </r>
  <r>
    <n v="3637"/>
    <x v="3634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x v="1"/>
    <s v="musical"/>
    <x v="3637"/>
    <x v="3"/>
  </r>
  <r>
    <n v="3638"/>
    <x v="3635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x v="1"/>
    <s v="musical"/>
    <x v="3638"/>
    <x v="0"/>
  </r>
  <r>
    <n v="3639"/>
    <x v="3636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x v="1"/>
    <s v="musical"/>
    <x v="3639"/>
    <x v="2"/>
  </r>
  <r>
    <n v="3640"/>
    <x v="3637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x v="1"/>
    <s v="musical"/>
    <x v="3640"/>
    <x v="0"/>
  </r>
  <r>
    <n v="3641"/>
    <x v="3638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x v="1"/>
    <s v="musical"/>
    <x v="3641"/>
    <x v="3"/>
  </r>
  <r>
    <n v="3642"/>
    <x v="3639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x v="1"/>
    <s v="musical"/>
    <x v="3642"/>
    <x v="0"/>
  </r>
  <r>
    <n v="3643"/>
    <x v="3640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x v="1"/>
    <s v="musical"/>
    <x v="3643"/>
    <x v="0"/>
  </r>
  <r>
    <n v="3644"/>
    <x v="3641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x v="1"/>
    <s v="musical"/>
    <x v="3644"/>
    <x v="2"/>
  </r>
  <r>
    <n v="3645"/>
    <x v="3642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x v="1"/>
    <s v="musical"/>
    <x v="3645"/>
    <x v="2"/>
  </r>
  <r>
    <n v="3646"/>
    <x v="3643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x v="1"/>
    <s v="musical"/>
    <x v="3646"/>
    <x v="0"/>
  </r>
  <r>
    <n v="3647"/>
    <x v="3644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x v="1"/>
    <s v="musical"/>
    <x v="3647"/>
    <x v="2"/>
  </r>
  <r>
    <n v="3648"/>
    <x v="3645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x v="1"/>
    <s v="plays"/>
    <x v="3648"/>
    <x v="3"/>
  </r>
  <r>
    <n v="3649"/>
    <x v="3646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x v="1"/>
    <s v="plays"/>
    <x v="3649"/>
    <x v="3"/>
  </r>
  <r>
    <n v="3650"/>
    <x v="3647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x v="1"/>
    <s v="plays"/>
    <x v="3650"/>
    <x v="2"/>
  </r>
  <r>
    <n v="3651"/>
    <x v="3648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x v="1"/>
    <s v="plays"/>
    <x v="3651"/>
    <x v="3"/>
  </r>
  <r>
    <n v="3652"/>
    <x v="2866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x v="1"/>
    <s v="plays"/>
    <x v="3652"/>
    <x v="2"/>
  </r>
  <r>
    <n v="3653"/>
    <x v="3649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x v="1"/>
    <s v="plays"/>
    <x v="3653"/>
    <x v="0"/>
  </r>
  <r>
    <n v="3654"/>
    <x v="3650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x v="1"/>
    <s v="plays"/>
    <x v="3654"/>
    <x v="2"/>
  </r>
  <r>
    <n v="3655"/>
    <x v="3651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x v="1"/>
    <s v="plays"/>
    <x v="3655"/>
    <x v="0"/>
  </r>
  <r>
    <n v="3656"/>
    <x v="3652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x v="1"/>
    <s v="plays"/>
    <x v="3656"/>
    <x v="1"/>
  </r>
  <r>
    <n v="3657"/>
    <x v="3653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x v="1"/>
    <s v="plays"/>
    <x v="3657"/>
    <x v="2"/>
  </r>
  <r>
    <n v="3658"/>
    <x v="3654"/>
    <s v="Life is hard when your own imaginary friend can't make time for you."/>
    <n v="1500"/>
    <n v="1510"/>
    <x v="0"/>
    <s v="US"/>
    <s v="USD"/>
    <n v="1404273540"/>
    <n v="1400272580"/>
    <b v="0"/>
    <n v="20"/>
    <b v="1"/>
    <x v="1"/>
    <s v="plays"/>
    <x v="3658"/>
    <x v="3"/>
  </r>
  <r>
    <n v="3659"/>
    <x v="3655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x v="1"/>
    <s v="plays"/>
    <x v="3659"/>
    <x v="0"/>
  </r>
  <r>
    <n v="3660"/>
    <x v="3656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x v="1"/>
    <s v="plays"/>
    <x v="3660"/>
    <x v="3"/>
  </r>
  <r>
    <n v="3661"/>
    <x v="3657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x v="1"/>
    <s v="plays"/>
    <x v="3661"/>
    <x v="2"/>
  </r>
  <r>
    <n v="3662"/>
    <x v="3658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x v="1"/>
    <s v="plays"/>
    <x v="3662"/>
    <x v="0"/>
  </r>
  <r>
    <n v="3663"/>
    <x v="3659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x v="1"/>
    <s v="plays"/>
    <x v="3663"/>
    <x v="2"/>
  </r>
  <r>
    <n v="3664"/>
    <x v="3660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x v="1"/>
    <s v="plays"/>
    <x v="3664"/>
    <x v="2"/>
  </r>
  <r>
    <n v="3665"/>
    <x v="3661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x v="1"/>
    <s v="plays"/>
    <x v="3665"/>
    <x v="0"/>
  </r>
  <r>
    <n v="3666"/>
    <x v="3662"/>
    <s v="Artistic Internship @ Ojai Playwrights Conference"/>
    <n v="1200"/>
    <n v="1200"/>
    <x v="0"/>
    <s v="US"/>
    <s v="USD"/>
    <n v="1406185200"/>
    <n v="1404337382"/>
    <b v="0"/>
    <n v="38"/>
    <b v="1"/>
    <x v="1"/>
    <s v="plays"/>
    <x v="3666"/>
    <x v="3"/>
  </r>
  <r>
    <n v="3667"/>
    <x v="3663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x v="1"/>
    <s v="plays"/>
    <x v="3667"/>
    <x v="0"/>
  </r>
  <r>
    <n v="3668"/>
    <x v="3664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x v="1"/>
    <s v="plays"/>
    <x v="3668"/>
    <x v="0"/>
  </r>
  <r>
    <n v="3669"/>
    <x v="3665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x v="1"/>
    <s v="plays"/>
    <x v="3669"/>
    <x v="0"/>
  </r>
  <r>
    <n v="3670"/>
    <x v="3666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x v="1"/>
    <s v="plays"/>
    <x v="3670"/>
    <x v="0"/>
  </r>
  <r>
    <n v="3671"/>
    <x v="3667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x v="1"/>
    <s v="plays"/>
    <x v="3671"/>
    <x v="3"/>
  </r>
  <r>
    <n v="3672"/>
    <x v="3668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x v="1"/>
    <s v="plays"/>
    <x v="3672"/>
    <x v="3"/>
  </r>
  <r>
    <n v="3673"/>
    <x v="3669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x v="1"/>
    <s v="plays"/>
    <x v="3673"/>
    <x v="3"/>
  </r>
  <r>
    <n v="3674"/>
    <x v="3670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x v="1"/>
    <s v="plays"/>
    <x v="3674"/>
    <x v="2"/>
  </r>
  <r>
    <n v="3675"/>
    <x v="3671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x v="1"/>
    <s v="plays"/>
    <x v="3675"/>
    <x v="2"/>
  </r>
  <r>
    <n v="3676"/>
    <x v="3672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x v="1"/>
    <s v="plays"/>
    <x v="3676"/>
    <x v="3"/>
  </r>
  <r>
    <n v="3677"/>
    <x v="3673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x v="1"/>
    <s v="plays"/>
    <x v="3677"/>
    <x v="3"/>
  </r>
  <r>
    <n v="3678"/>
    <x v="3674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x v="1"/>
    <s v="plays"/>
    <x v="3678"/>
    <x v="0"/>
  </r>
  <r>
    <n v="3679"/>
    <x v="3675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x v="1"/>
    <s v="plays"/>
    <x v="3679"/>
    <x v="3"/>
  </r>
  <r>
    <n v="3680"/>
    <x v="3676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x v="1"/>
    <s v="plays"/>
    <x v="3680"/>
    <x v="2"/>
  </r>
  <r>
    <n v="3681"/>
    <x v="3677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x v="1"/>
    <s v="plays"/>
    <x v="3681"/>
    <x v="2"/>
  </r>
  <r>
    <n v="3682"/>
    <x v="3678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x v="1"/>
    <s v="plays"/>
    <x v="3682"/>
    <x v="3"/>
  </r>
  <r>
    <n v="3683"/>
    <x v="3679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x v="1"/>
    <s v="plays"/>
    <x v="3683"/>
    <x v="2"/>
  </r>
  <r>
    <n v="3684"/>
    <x v="3680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x v="1"/>
    <s v="plays"/>
    <x v="3684"/>
    <x v="0"/>
  </r>
  <r>
    <n v="3685"/>
    <x v="3681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x v="1"/>
    <s v="plays"/>
    <x v="3685"/>
    <x v="3"/>
  </r>
  <r>
    <n v="3686"/>
    <x v="3682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x v="1"/>
    <s v="plays"/>
    <x v="3686"/>
    <x v="0"/>
  </r>
  <r>
    <n v="3687"/>
    <x v="3683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x v="1"/>
    <s v="plays"/>
    <x v="3687"/>
    <x v="3"/>
  </r>
  <r>
    <n v="3688"/>
    <x v="368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x v="1"/>
    <s v="plays"/>
    <x v="3688"/>
    <x v="3"/>
  </r>
  <r>
    <n v="3689"/>
    <x v="3685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x v="1"/>
    <s v="plays"/>
    <x v="3689"/>
    <x v="0"/>
  </r>
  <r>
    <n v="3690"/>
    <x v="3686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x v="1"/>
    <s v="plays"/>
    <x v="3690"/>
    <x v="3"/>
  </r>
  <r>
    <n v="3691"/>
    <x v="3687"/>
    <s v="World Premiere of last play written by Amiri Baraka"/>
    <n v="40000"/>
    <n v="51184"/>
    <x v="0"/>
    <s v="US"/>
    <s v="USD"/>
    <n v="1425272340"/>
    <n v="1421426929"/>
    <b v="0"/>
    <n v="274"/>
    <b v="1"/>
    <x v="1"/>
    <s v="plays"/>
    <x v="3691"/>
    <x v="0"/>
  </r>
  <r>
    <n v="3692"/>
    <x v="3688"/>
    <s v="Help us independently produce two great comedies by Christopher Durang."/>
    <n v="1000"/>
    <n v="1260"/>
    <x v="0"/>
    <s v="US"/>
    <s v="USD"/>
    <n v="1411084800"/>
    <n v="1410304179"/>
    <b v="0"/>
    <n v="17"/>
    <b v="1"/>
    <x v="1"/>
    <s v="plays"/>
    <x v="3692"/>
    <x v="3"/>
  </r>
  <r>
    <n v="3693"/>
    <x v="3689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x v="1"/>
    <s v="plays"/>
    <x v="3693"/>
    <x v="0"/>
  </r>
  <r>
    <n v="3694"/>
    <x v="3690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x v="1"/>
    <s v="plays"/>
    <x v="3694"/>
    <x v="2"/>
  </r>
  <r>
    <n v="3695"/>
    <x v="3691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x v="1"/>
    <s v="plays"/>
    <x v="3695"/>
    <x v="3"/>
  </r>
  <r>
    <n v="3696"/>
    <x v="3692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x v="1"/>
    <s v="plays"/>
    <x v="3696"/>
    <x v="3"/>
  </r>
  <r>
    <n v="3697"/>
    <x v="3693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x v="1"/>
    <s v="plays"/>
    <x v="3697"/>
    <x v="2"/>
  </r>
  <r>
    <n v="3698"/>
    <x v="3694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x v="1"/>
    <s v="plays"/>
    <x v="3698"/>
    <x v="2"/>
  </r>
  <r>
    <n v="3699"/>
    <x v="3695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x v="1"/>
    <s v="plays"/>
    <x v="3699"/>
    <x v="3"/>
  </r>
  <r>
    <n v="3700"/>
    <x v="3696"/>
    <s v="Help me produce the play I have written for my senior project!"/>
    <n v="500"/>
    <n v="606"/>
    <x v="0"/>
    <s v="US"/>
    <s v="USD"/>
    <n v="1412092800"/>
    <n v="1409493800"/>
    <b v="0"/>
    <n v="18"/>
    <b v="1"/>
    <x v="1"/>
    <s v="plays"/>
    <x v="3700"/>
    <x v="3"/>
  </r>
  <r>
    <n v="3701"/>
    <x v="3697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x v="1"/>
    <s v="plays"/>
    <x v="3701"/>
    <x v="0"/>
  </r>
  <r>
    <n v="3702"/>
    <x v="3698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x v="1"/>
    <s v="plays"/>
    <x v="3702"/>
    <x v="2"/>
  </r>
  <r>
    <n v="3703"/>
    <x v="3699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x v="1"/>
    <s v="plays"/>
    <x v="3703"/>
    <x v="2"/>
  </r>
  <r>
    <n v="3704"/>
    <x v="3700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x v="1"/>
    <s v="plays"/>
    <x v="3704"/>
    <x v="2"/>
  </r>
  <r>
    <n v="3705"/>
    <x v="3701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x v="1"/>
    <s v="plays"/>
    <x v="3705"/>
    <x v="3"/>
  </r>
  <r>
    <n v="3706"/>
    <x v="3702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x v="1"/>
    <s v="plays"/>
    <x v="3706"/>
    <x v="3"/>
  </r>
  <r>
    <n v="3707"/>
    <x v="3703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x v="1"/>
    <s v="plays"/>
    <x v="3707"/>
    <x v="2"/>
  </r>
  <r>
    <n v="3708"/>
    <x v="3704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x v="1"/>
    <s v="plays"/>
    <x v="3708"/>
    <x v="3"/>
  </r>
  <r>
    <n v="3709"/>
    <x v="3705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x v="1"/>
    <s v="plays"/>
    <x v="3709"/>
    <x v="3"/>
  </r>
  <r>
    <n v="3710"/>
    <x v="3706"/>
    <s v="A comedy about, life, death, men, women, and the power of a good Kegel."/>
    <n v="1300"/>
    <n v="1835"/>
    <x v="0"/>
    <s v="US"/>
    <s v="USD"/>
    <n v="1428068988"/>
    <n v="1425908988"/>
    <b v="0"/>
    <n v="27"/>
    <b v="1"/>
    <x v="1"/>
    <s v="plays"/>
    <x v="3710"/>
    <x v="0"/>
  </r>
  <r>
    <n v="3711"/>
    <x v="3707"/>
    <s v="Two teachers and twenty kids bring one of Shakespeare's plays to life!"/>
    <n v="500"/>
    <n v="570"/>
    <x v="0"/>
    <s v="US"/>
    <s v="USD"/>
    <n v="1402848000"/>
    <n v="1400606573"/>
    <b v="0"/>
    <n v="21"/>
    <b v="1"/>
    <x v="1"/>
    <s v="plays"/>
    <x v="3711"/>
    <x v="3"/>
  </r>
  <r>
    <n v="3712"/>
    <x v="3708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x v="1"/>
    <s v="plays"/>
    <x v="3712"/>
    <x v="0"/>
  </r>
  <r>
    <n v="3713"/>
    <x v="3709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x v="1"/>
    <s v="plays"/>
    <x v="3713"/>
    <x v="2"/>
  </r>
  <r>
    <n v="3714"/>
    <x v="3710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x v="1"/>
    <s v="plays"/>
    <x v="3714"/>
    <x v="0"/>
  </r>
  <r>
    <n v="3715"/>
    <x v="3711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x v="1"/>
    <s v="plays"/>
    <x v="3715"/>
    <x v="0"/>
  </r>
  <r>
    <n v="3716"/>
    <x v="3712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x v="1"/>
    <s v="plays"/>
    <x v="3716"/>
    <x v="0"/>
  </r>
  <r>
    <n v="3717"/>
    <x v="3713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x v="1"/>
    <s v="plays"/>
    <x v="3717"/>
    <x v="0"/>
  </r>
  <r>
    <n v="3718"/>
    <x v="3714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x v="1"/>
    <s v="plays"/>
    <x v="3718"/>
    <x v="0"/>
  </r>
  <r>
    <n v="3719"/>
    <x v="3715"/>
    <s v="A new piece of physical theatre about love, regret and longing."/>
    <n v="200"/>
    <n v="420"/>
    <x v="0"/>
    <s v="GB"/>
    <s v="GBP"/>
    <n v="1434994266"/>
    <n v="1432402266"/>
    <b v="0"/>
    <n v="4"/>
    <b v="1"/>
    <x v="1"/>
    <s v="plays"/>
    <x v="3719"/>
    <x v="0"/>
  </r>
  <r>
    <n v="3720"/>
    <x v="3716"/>
    <s v="Breaking the American Indian stereotype in the American Theatre."/>
    <n v="3300"/>
    <n v="3449"/>
    <x v="0"/>
    <s v="US"/>
    <s v="USD"/>
    <n v="1435881006"/>
    <n v="1433980206"/>
    <b v="0"/>
    <n v="40"/>
    <b v="1"/>
    <x v="1"/>
    <s v="plays"/>
    <x v="3720"/>
    <x v="0"/>
  </r>
  <r>
    <n v="3721"/>
    <x v="3717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x v="1"/>
    <s v="plays"/>
    <x v="3721"/>
    <x v="3"/>
  </r>
  <r>
    <n v="3722"/>
    <x v="3718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x v="1"/>
    <s v="plays"/>
    <x v="3722"/>
    <x v="2"/>
  </r>
  <r>
    <n v="3723"/>
    <x v="3719"/>
    <s v="Saltmine Theatre Company present Beauty and the Beast:"/>
    <n v="4500"/>
    <n v="4592"/>
    <x v="0"/>
    <s v="GB"/>
    <s v="GBP"/>
    <n v="1417374262"/>
    <n v="1414778662"/>
    <b v="0"/>
    <n v="63"/>
    <b v="1"/>
    <x v="1"/>
    <s v="plays"/>
    <x v="3723"/>
    <x v="3"/>
  </r>
  <r>
    <n v="3724"/>
    <x v="3720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x v="1"/>
    <s v="plays"/>
    <x v="3724"/>
    <x v="2"/>
  </r>
  <r>
    <n v="3725"/>
    <x v="3721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x v="1"/>
    <s v="plays"/>
    <x v="3725"/>
    <x v="2"/>
  </r>
  <r>
    <n v="3726"/>
    <x v="3722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x v="1"/>
    <s v="plays"/>
    <x v="3726"/>
    <x v="2"/>
  </r>
  <r>
    <n v="3727"/>
    <x v="3723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x v="1"/>
    <s v="plays"/>
    <x v="3727"/>
    <x v="2"/>
  </r>
  <r>
    <n v="3728"/>
    <x v="3724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x v="1"/>
    <s v="plays"/>
    <x v="3728"/>
    <x v="0"/>
  </r>
  <r>
    <n v="3729"/>
    <x v="3725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x v="1"/>
    <s v="plays"/>
    <x v="3729"/>
    <x v="0"/>
  </r>
  <r>
    <n v="3730"/>
    <x v="3726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x v="1"/>
    <s v="plays"/>
    <x v="3730"/>
    <x v="0"/>
  </r>
  <r>
    <n v="3731"/>
    <x v="3727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x v="1"/>
    <s v="plays"/>
    <x v="3731"/>
    <x v="3"/>
  </r>
  <r>
    <n v="3732"/>
    <x v="3728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x v="1"/>
    <s v="plays"/>
    <x v="3732"/>
    <x v="3"/>
  </r>
  <r>
    <n v="3733"/>
    <x v="3729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x v="1"/>
    <s v="plays"/>
    <x v="3733"/>
    <x v="0"/>
  </r>
  <r>
    <n v="3734"/>
    <x v="3730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x v="1"/>
    <s v="plays"/>
    <x v="3734"/>
    <x v="0"/>
  </r>
  <r>
    <n v="3735"/>
    <x v="3731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x v="1"/>
    <s v="plays"/>
    <x v="3735"/>
    <x v="0"/>
  </r>
  <r>
    <n v="3736"/>
    <x v="3732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x v="1"/>
    <s v="plays"/>
    <x v="3736"/>
    <x v="0"/>
  </r>
  <r>
    <n v="3737"/>
    <x v="3476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x v="1"/>
    <s v="plays"/>
    <x v="3737"/>
    <x v="0"/>
  </r>
  <r>
    <n v="3738"/>
    <x v="3733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x v="1"/>
    <s v="plays"/>
    <x v="3738"/>
    <x v="3"/>
  </r>
  <r>
    <n v="3739"/>
    <x v="3734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x v="1"/>
    <s v="plays"/>
    <x v="3739"/>
    <x v="2"/>
  </r>
  <r>
    <n v="3740"/>
    <x v="3735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x v="1"/>
    <s v="plays"/>
    <x v="3740"/>
    <x v="3"/>
  </r>
  <r>
    <n v="3741"/>
    <x v="3736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x v="1"/>
    <s v="plays"/>
    <x v="3741"/>
    <x v="0"/>
  </r>
  <r>
    <n v="3742"/>
    <x v="3737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x v="1"/>
    <s v="plays"/>
    <x v="3742"/>
    <x v="3"/>
  </r>
  <r>
    <n v="3743"/>
    <x v="3738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x v="1"/>
    <s v="plays"/>
    <x v="3743"/>
    <x v="3"/>
  </r>
  <r>
    <n v="3744"/>
    <x v="3739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x v="1"/>
    <s v="plays"/>
    <x v="3744"/>
    <x v="3"/>
  </r>
  <r>
    <n v="3745"/>
    <x v="3740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x v="1"/>
    <s v="plays"/>
    <x v="3745"/>
    <x v="3"/>
  </r>
  <r>
    <n v="3746"/>
    <x v="3741"/>
    <s v="Generational curses CAN be broken...right?"/>
    <n v="8500"/>
    <n v="202"/>
    <x v="2"/>
    <s v="US"/>
    <s v="USD"/>
    <n v="1475918439"/>
    <n v="1473326439"/>
    <b v="0"/>
    <n v="1"/>
    <b v="0"/>
    <x v="1"/>
    <s v="plays"/>
    <x v="3746"/>
    <x v="2"/>
  </r>
  <r>
    <n v="3747"/>
    <x v="3742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x v="1"/>
    <s v="plays"/>
    <x v="3747"/>
    <x v="0"/>
  </r>
  <r>
    <n v="3748"/>
    <x v="3743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x v="1"/>
    <s v="musical"/>
    <x v="3748"/>
    <x v="2"/>
  </r>
  <r>
    <n v="3749"/>
    <x v="3744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x v="1"/>
    <s v="musical"/>
    <x v="3749"/>
    <x v="2"/>
  </r>
  <r>
    <n v="3750"/>
    <x v="3745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x v="1"/>
    <s v="musical"/>
    <x v="3750"/>
    <x v="0"/>
  </r>
  <r>
    <n v="3751"/>
    <x v="374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x v="1"/>
    <s v="musical"/>
    <x v="3751"/>
    <x v="2"/>
  </r>
  <r>
    <n v="3752"/>
    <x v="3747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x v="1"/>
    <s v="musical"/>
    <x v="3752"/>
    <x v="2"/>
  </r>
  <r>
    <n v="3753"/>
    <x v="3748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x v="1"/>
    <s v="musical"/>
    <x v="3753"/>
    <x v="0"/>
  </r>
  <r>
    <n v="3754"/>
    <x v="3749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x v="1"/>
    <s v="musical"/>
    <x v="3754"/>
    <x v="3"/>
  </r>
  <r>
    <n v="3755"/>
    <x v="3750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x v="1"/>
    <s v="musical"/>
    <x v="3755"/>
    <x v="2"/>
  </r>
  <r>
    <n v="3756"/>
    <x v="3751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x v="1"/>
    <s v="musical"/>
    <x v="3756"/>
    <x v="3"/>
  </r>
  <r>
    <n v="3757"/>
    <x v="3752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x v="1"/>
    <s v="musical"/>
    <x v="3757"/>
    <x v="3"/>
  </r>
  <r>
    <n v="3758"/>
    <x v="3753"/>
    <s v="LUIGI'S LADIES: an original one-woman musical comedy"/>
    <n v="1500"/>
    <n v="1535"/>
    <x v="0"/>
    <s v="US"/>
    <s v="USD"/>
    <n v="1400475600"/>
    <n v="1397819938"/>
    <b v="0"/>
    <n v="26"/>
    <b v="1"/>
    <x v="1"/>
    <s v="musical"/>
    <x v="3758"/>
    <x v="3"/>
  </r>
  <r>
    <n v="3759"/>
    <x v="3754"/>
    <s v="A production company specializing in small-scale musicals"/>
    <n v="4000"/>
    <n v="4409.7700000000004"/>
    <x v="0"/>
    <s v="US"/>
    <s v="USD"/>
    <n v="1440556553"/>
    <n v="1435372553"/>
    <b v="0"/>
    <n v="88"/>
    <b v="1"/>
    <x v="1"/>
    <s v="musical"/>
    <x v="3759"/>
    <x v="0"/>
  </r>
  <r>
    <n v="3760"/>
    <x v="3755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x v="1"/>
    <s v="musical"/>
    <x v="3760"/>
    <x v="3"/>
  </r>
  <r>
    <n v="3761"/>
    <x v="3756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x v="1"/>
    <s v="musical"/>
    <x v="3761"/>
    <x v="0"/>
  </r>
  <r>
    <n v="3762"/>
    <x v="3757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x v="1"/>
    <s v="musical"/>
    <x v="3762"/>
    <x v="0"/>
  </r>
  <r>
    <n v="3763"/>
    <x v="3758"/>
    <s v="A musical about two guys writing a musical about...two guys writing a musical."/>
    <n v="5000"/>
    <n v="5000"/>
    <x v="0"/>
    <s v="US"/>
    <s v="USD"/>
    <n v="1427907626"/>
    <n v="1425319226"/>
    <b v="0"/>
    <n v="77"/>
    <b v="1"/>
    <x v="1"/>
    <s v="musical"/>
    <x v="3763"/>
    <x v="0"/>
  </r>
  <r>
    <n v="3764"/>
    <x v="3759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x v="1"/>
    <s v="musical"/>
    <x v="3764"/>
    <x v="2"/>
  </r>
  <r>
    <n v="3765"/>
    <x v="3760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x v="1"/>
    <s v="musical"/>
    <x v="3765"/>
    <x v="3"/>
  </r>
  <r>
    <n v="3766"/>
    <x v="3761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x v="1"/>
    <s v="musical"/>
    <x v="3766"/>
    <x v="3"/>
  </r>
  <r>
    <n v="3767"/>
    <x v="3762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x v="1"/>
    <s v="musical"/>
    <x v="3767"/>
    <x v="0"/>
  </r>
  <r>
    <n v="3768"/>
    <x v="3763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x v="1"/>
    <s v="musical"/>
    <x v="3768"/>
    <x v="3"/>
  </r>
  <r>
    <n v="3769"/>
    <x v="3764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x v="1"/>
    <s v="musical"/>
    <x v="3769"/>
    <x v="2"/>
  </r>
  <r>
    <n v="3770"/>
    <x v="3765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x v="1"/>
    <s v="musical"/>
    <x v="3770"/>
    <x v="0"/>
  </r>
  <r>
    <n v="3771"/>
    <x v="3766"/>
    <s v="I would like to make a demo recording of six songs from COME OUT SWINGIN'!"/>
    <n v="1000"/>
    <n v="1460"/>
    <x v="0"/>
    <s v="US"/>
    <s v="USD"/>
    <n v="1463529600"/>
    <n v="1462307652"/>
    <b v="0"/>
    <n v="38"/>
    <b v="1"/>
    <x v="1"/>
    <s v="musical"/>
    <x v="3771"/>
    <x v="2"/>
  </r>
  <r>
    <n v="3772"/>
    <x v="3767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x v="1"/>
    <s v="musical"/>
    <x v="3772"/>
    <x v="2"/>
  </r>
  <r>
    <n v="3773"/>
    <x v="3768"/>
    <s v="A dramatic hip-hopera, inspired from monologues written by the performers."/>
    <n v="5000"/>
    <n v="5410"/>
    <x v="0"/>
    <s v="US"/>
    <s v="USD"/>
    <n v="1479175680"/>
    <n v="1476317247"/>
    <b v="0"/>
    <n v="57"/>
    <b v="1"/>
    <x v="1"/>
    <s v="musical"/>
    <x v="3773"/>
    <x v="2"/>
  </r>
  <r>
    <n v="3774"/>
    <x v="3769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x v="1"/>
    <s v="musical"/>
    <x v="3774"/>
    <x v="0"/>
  </r>
  <r>
    <n v="3775"/>
    <x v="3770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x v="1"/>
    <s v="musical"/>
    <x v="3775"/>
    <x v="0"/>
  </r>
  <r>
    <n v="3776"/>
    <x v="3771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x v="1"/>
    <s v="musical"/>
    <x v="3776"/>
    <x v="3"/>
  </r>
  <r>
    <n v="3777"/>
    <x v="3772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x v="1"/>
    <s v="musical"/>
    <x v="3777"/>
    <x v="3"/>
  </r>
  <r>
    <n v="3778"/>
    <x v="3773"/>
    <s v="Sponsor an AVENUE Q puppet for The Barn Players April 2015 production."/>
    <n v="2400"/>
    <n v="2521"/>
    <x v="0"/>
    <s v="US"/>
    <s v="USD"/>
    <n v="1423942780"/>
    <n v="1418758780"/>
    <b v="0"/>
    <n v="36"/>
    <b v="1"/>
    <x v="1"/>
    <s v="musical"/>
    <x v="3778"/>
    <x v="3"/>
  </r>
  <r>
    <n v="3779"/>
    <x v="3774"/>
    <s v="A fresh, re-telling of the Jesus story for a new generation."/>
    <n v="15000"/>
    <n v="15597"/>
    <x v="0"/>
    <s v="US"/>
    <s v="USD"/>
    <n v="1459010340"/>
    <n v="1456421940"/>
    <b v="0"/>
    <n v="115"/>
    <b v="1"/>
    <x v="1"/>
    <s v="musical"/>
    <x v="3779"/>
    <x v="2"/>
  </r>
  <r>
    <n v="3780"/>
    <x v="3775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x v="1"/>
    <s v="musical"/>
    <x v="3780"/>
    <x v="0"/>
  </r>
  <r>
    <n v="3781"/>
    <x v="3776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x v="1"/>
    <s v="musical"/>
    <x v="3781"/>
    <x v="3"/>
  </r>
  <r>
    <n v="3782"/>
    <x v="3777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x v="1"/>
    <s v="musical"/>
    <x v="3782"/>
    <x v="2"/>
  </r>
  <r>
    <n v="3783"/>
    <x v="3778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x v="1"/>
    <s v="musical"/>
    <x v="3783"/>
    <x v="2"/>
  </r>
  <r>
    <n v="3784"/>
    <x v="3779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x v="1"/>
    <s v="musical"/>
    <x v="3784"/>
    <x v="2"/>
  </r>
  <r>
    <n v="3785"/>
    <x v="3780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x v="1"/>
    <s v="musical"/>
    <x v="3785"/>
    <x v="2"/>
  </r>
  <r>
    <n v="3786"/>
    <x v="3781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x v="1"/>
    <s v="musical"/>
    <x v="3786"/>
    <x v="2"/>
  </r>
  <r>
    <n v="3787"/>
    <x v="3782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x v="1"/>
    <s v="musical"/>
    <x v="3787"/>
    <x v="0"/>
  </r>
  <r>
    <n v="3788"/>
    <x v="3783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x v="1"/>
    <s v="musical"/>
    <x v="3788"/>
    <x v="0"/>
  </r>
  <r>
    <n v="3789"/>
    <x v="3784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x v="1"/>
    <s v="musical"/>
    <x v="3789"/>
    <x v="0"/>
  </r>
  <r>
    <n v="3790"/>
    <x v="3785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x v="1"/>
    <s v="musical"/>
    <x v="3790"/>
    <x v="2"/>
  </r>
  <r>
    <n v="3791"/>
    <x v="3786"/>
    <s v="Spin! is an original musical comedy-drama presented by Blue Palm Productions."/>
    <n v="1500"/>
    <n v="0"/>
    <x v="2"/>
    <s v="US"/>
    <s v="USD"/>
    <n v="1404664592"/>
    <n v="1399480592"/>
    <b v="0"/>
    <n v="0"/>
    <b v="0"/>
    <x v="1"/>
    <s v="musical"/>
    <x v="3791"/>
    <x v="3"/>
  </r>
  <r>
    <n v="3792"/>
    <x v="3787"/>
    <s v="A cultural and historic journey through Puerto Rico's music and dance!"/>
    <n v="12500"/>
    <n v="35"/>
    <x v="2"/>
    <s v="US"/>
    <s v="USD"/>
    <n v="1436957022"/>
    <n v="1434365022"/>
    <b v="0"/>
    <n v="2"/>
    <b v="0"/>
    <x v="1"/>
    <s v="musical"/>
    <x v="3792"/>
    <x v="0"/>
  </r>
  <r>
    <n v="3793"/>
    <x v="3788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x v="1"/>
    <s v="musical"/>
    <x v="3793"/>
    <x v="3"/>
  </r>
  <r>
    <n v="3794"/>
    <x v="3789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x v="1"/>
    <s v="musical"/>
    <x v="3794"/>
    <x v="0"/>
  </r>
  <r>
    <n v="3795"/>
    <x v="3790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x v="1"/>
    <s v="musical"/>
    <x v="3795"/>
    <x v="0"/>
  </r>
  <r>
    <n v="3796"/>
    <x v="3791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x v="1"/>
    <s v="musical"/>
    <x v="3796"/>
    <x v="2"/>
  </r>
  <r>
    <n v="3797"/>
    <x v="3792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x v="1"/>
    <s v="musical"/>
    <x v="3797"/>
    <x v="0"/>
  </r>
  <r>
    <n v="3798"/>
    <x v="3793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x v="1"/>
    <s v="musical"/>
    <x v="3798"/>
    <x v="3"/>
  </r>
  <r>
    <n v="3799"/>
    <x v="3794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x v="1"/>
    <s v="musical"/>
    <x v="3799"/>
    <x v="2"/>
  </r>
  <r>
    <n v="3800"/>
    <x v="3795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x v="1"/>
    <s v="musical"/>
    <x v="3800"/>
    <x v="3"/>
  </r>
  <r>
    <n v="3801"/>
    <x v="3796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x v="1"/>
    <s v="musical"/>
    <x v="3801"/>
    <x v="3"/>
  </r>
  <r>
    <n v="3802"/>
    <x v="3797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x v="1"/>
    <s v="musical"/>
    <x v="3802"/>
    <x v="0"/>
  </r>
  <r>
    <n v="3803"/>
    <x v="3798"/>
    <s v="A fully orchestrated concept album of Benjamin Button the Musical!"/>
    <n v="12000"/>
    <n v="2358"/>
    <x v="2"/>
    <s v="US"/>
    <s v="USD"/>
    <n v="1457133568"/>
    <n v="1454541568"/>
    <b v="0"/>
    <n v="40"/>
    <b v="0"/>
    <x v="1"/>
    <s v="musical"/>
    <x v="3803"/>
    <x v="2"/>
  </r>
  <r>
    <n v="3804"/>
    <x v="3799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x v="1"/>
    <s v="musical"/>
    <x v="3804"/>
    <x v="2"/>
  </r>
  <r>
    <n v="3805"/>
    <x v="3800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x v="1"/>
    <s v="musical"/>
    <x v="3805"/>
    <x v="3"/>
  </r>
  <r>
    <n v="3806"/>
    <x v="3801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x v="1"/>
    <s v="musical"/>
    <x v="3806"/>
    <x v="3"/>
  </r>
  <r>
    <n v="3807"/>
    <x v="3802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x v="1"/>
    <s v="musical"/>
    <x v="3807"/>
    <x v="0"/>
  </r>
  <r>
    <n v="3808"/>
    <x v="3803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x v="1"/>
    <s v="plays"/>
    <x v="3808"/>
    <x v="0"/>
  </r>
  <r>
    <n v="3809"/>
    <x v="3804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x v="1"/>
    <s v="plays"/>
    <x v="3809"/>
    <x v="3"/>
  </r>
  <r>
    <n v="3810"/>
    <x v="3805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x v="1"/>
    <s v="plays"/>
    <x v="3810"/>
    <x v="0"/>
  </r>
  <r>
    <n v="3811"/>
    <x v="3806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x v="1"/>
    <s v="plays"/>
    <x v="3811"/>
    <x v="2"/>
  </r>
  <r>
    <n v="3812"/>
    <x v="3807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x v="1"/>
    <s v="plays"/>
    <x v="3812"/>
    <x v="0"/>
  </r>
  <r>
    <n v="3813"/>
    <x v="3808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x v="1"/>
    <s v="plays"/>
    <x v="3813"/>
    <x v="2"/>
  </r>
  <r>
    <n v="3814"/>
    <x v="3809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x v="1"/>
    <s v="plays"/>
    <x v="3814"/>
    <x v="0"/>
  </r>
  <r>
    <n v="3815"/>
    <x v="3810"/>
    <s v="Come and help us make the Canterbury Shakespeare Festival a reality"/>
    <n v="1000"/>
    <n v="1000.01"/>
    <x v="0"/>
    <s v="GB"/>
    <s v="GBP"/>
    <n v="1440111600"/>
    <n v="1437545657"/>
    <b v="0"/>
    <n v="20"/>
    <b v="1"/>
    <x v="1"/>
    <s v="plays"/>
    <x v="3815"/>
    <x v="0"/>
  </r>
  <r>
    <n v="3816"/>
    <x v="3811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x v="1"/>
    <s v="plays"/>
    <x v="3816"/>
    <x v="3"/>
  </r>
  <r>
    <n v="3817"/>
    <x v="3812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x v="1"/>
    <s v="plays"/>
    <x v="3817"/>
    <x v="0"/>
  </r>
  <r>
    <n v="3818"/>
    <x v="3813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x v="1"/>
    <s v="plays"/>
    <x v="3818"/>
    <x v="0"/>
  </r>
  <r>
    <n v="3819"/>
    <x v="3814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x v="1"/>
    <s v="plays"/>
    <x v="3819"/>
    <x v="0"/>
  </r>
  <r>
    <n v="3820"/>
    <x v="3815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x v="1"/>
    <s v="plays"/>
    <x v="3820"/>
    <x v="0"/>
  </r>
  <r>
    <n v="3821"/>
    <x v="38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x v="1"/>
    <s v="plays"/>
    <x v="3821"/>
    <x v="0"/>
  </r>
  <r>
    <n v="3822"/>
    <x v="3817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x v="1"/>
    <s v="plays"/>
    <x v="3822"/>
    <x v="0"/>
  </r>
  <r>
    <n v="3823"/>
    <x v="3818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x v="1"/>
    <s v="plays"/>
    <x v="3823"/>
    <x v="0"/>
  </r>
  <r>
    <n v="3824"/>
    <x v="3819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x v="1"/>
    <s v="plays"/>
    <x v="3824"/>
    <x v="2"/>
  </r>
  <r>
    <n v="3825"/>
    <x v="3820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x v="1"/>
    <s v="plays"/>
    <x v="3825"/>
    <x v="0"/>
  </r>
  <r>
    <n v="3826"/>
    <x v="3821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x v="1"/>
    <s v="plays"/>
    <x v="3826"/>
    <x v="0"/>
  </r>
  <r>
    <n v="3827"/>
    <x v="3822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x v="1"/>
    <s v="plays"/>
    <x v="3827"/>
    <x v="0"/>
  </r>
  <r>
    <n v="3828"/>
    <x v="3823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x v="1"/>
    <s v="plays"/>
    <x v="3828"/>
    <x v="3"/>
  </r>
  <r>
    <n v="3829"/>
    <x v="3824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x v="1"/>
    <s v="plays"/>
    <x v="3829"/>
    <x v="2"/>
  </r>
  <r>
    <n v="3830"/>
    <x v="3825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x v="1"/>
    <s v="plays"/>
    <x v="3830"/>
    <x v="2"/>
  </r>
  <r>
    <n v="3831"/>
    <x v="3826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x v="1"/>
    <s v="plays"/>
    <x v="3831"/>
    <x v="3"/>
  </r>
  <r>
    <n v="3832"/>
    <x v="3827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x v="1"/>
    <s v="plays"/>
    <x v="3832"/>
    <x v="2"/>
  </r>
  <r>
    <n v="3833"/>
    <x v="3828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x v="1"/>
    <s v="plays"/>
    <x v="3833"/>
    <x v="3"/>
  </r>
  <r>
    <n v="3834"/>
    <x v="3829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x v="1"/>
    <s v="plays"/>
    <x v="3834"/>
    <x v="0"/>
  </r>
  <r>
    <n v="3835"/>
    <x v="3830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x v="1"/>
    <s v="plays"/>
    <x v="3835"/>
    <x v="2"/>
  </r>
  <r>
    <n v="3836"/>
    <x v="3831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x v="1"/>
    <s v="plays"/>
    <x v="3836"/>
    <x v="2"/>
  </r>
  <r>
    <n v="3837"/>
    <x v="3832"/>
    <s v="A high-flying French farce with the thrust of a well-tuned jet engine"/>
    <n v="2000"/>
    <n v="2042"/>
    <x v="0"/>
    <s v="GB"/>
    <s v="GBP"/>
    <n v="1435947758"/>
    <n v="1432837358"/>
    <b v="0"/>
    <n v="17"/>
    <b v="1"/>
    <x v="1"/>
    <s v="plays"/>
    <x v="3837"/>
    <x v="0"/>
  </r>
  <r>
    <n v="3838"/>
    <x v="3833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x v="1"/>
    <s v="plays"/>
    <x v="3838"/>
    <x v="0"/>
  </r>
  <r>
    <n v="3839"/>
    <x v="3834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x v="1"/>
    <s v="plays"/>
    <x v="3839"/>
    <x v="0"/>
  </r>
  <r>
    <n v="3840"/>
    <x v="3835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x v="1"/>
    <s v="plays"/>
    <x v="3840"/>
    <x v="2"/>
  </r>
  <r>
    <n v="3841"/>
    <x v="3836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x v="1"/>
    <s v="plays"/>
    <x v="3841"/>
    <x v="3"/>
  </r>
  <r>
    <n v="3842"/>
    <x v="3837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x v="1"/>
    <s v="plays"/>
    <x v="3842"/>
    <x v="3"/>
  </r>
  <r>
    <n v="3843"/>
    <x v="3838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x v="1"/>
    <s v="plays"/>
    <x v="3843"/>
    <x v="3"/>
  </r>
  <r>
    <n v="3844"/>
    <x v="3839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x v="1"/>
    <s v="plays"/>
    <x v="3844"/>
    <x v="3"/>
  </r>
  <r>
    <n v="3845"/>
    <x v="3840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x v="1"/>
    <s v="plays"/>
    <x v="3845"/>
    <x v="0"/>
  </r>
  <r>
    <n v="3846"/>
    <x v="3841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x v="1"/>
    <s v="plays"/>
    <x v="3846"/>
    <x v="3"/>
  </r>
  <r>
    <n v="3847"/>
    <x v="3842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x v="1"/>
    <s v="plays"/>
    <x v="3847"/>
    <x v="0"/>
  </r>
  <r>
    <n v="3848"/>
    <x v="3843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x v="1"/>
    <s v="plays"/>
    <x v="3848"/>
    <x v="0"/>
  </r>
  <r>
    <n v="3849"/>
    <x v="3844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x v="1"/>
    <s v="plays"/>
    <x v="3849"/>
    <x v="0"/>
  </r>
  <r>
    <n v="3850"/>
    <x v="3845"/>
    <s v="V-Day is a global activist movement to end violence against women and girls."/>
    <n v="1000"/>
    <n v="38"/>
    <x v="2"/>
    <s v="US"/>
    <s v="USD"/>
    <n v="1420081143"/>
    <n v="1417489143"/>
    <b v="1"/>
    <n v="4"/>
    <b v="0"/>
    <x v="1"/>
    <s v="plays"/>
    <x v="3850"/>
    <x v="3"/>
  </r>
  <r>
    <n v="3851"/>
    <x v="3846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x v="1"/>
    <s v="plays"/>
    <x v="3851"/>
    <x v="0"/>
  </r>
  <r>
    <n v="3852"/>
    <x v="3847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x v="1"/>
    <s v="plays"/>
    <x v="3852"/>
    <x v="0"/>
  </r>
  <r>
    <n v="3853"/>
    <x v="3848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x v="1"/>
    <s v="plays"/>
    <x v="3853"/>
    <x v="3"/>
  </r>
  <r>
    <n v="3854"/>
    <x v="3849"/>
    <s v="A play dedicated to the 100th anniversary of the Armenian Genocide."/>
    <n v="11000"/>
    <n v="1788"/>
    <x v="2"/>
    <s v="US"/>
    <s v="USD"/>
    <n v="1431206058"/>
    <n v="1428614058"/>
    <b v="0"/>
    <n v="20"/>
    <b v="0"/>
    <x v="1"/>
    <s v="plays"/>
    <x v="3854"/>
    <x v="0"/>
  </r>
  <r>
    <n v="3855"/>
    <x v="3850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x v="1"/>
    <s v="plays"/>
    <x v="3855"/>
    <x v="0"/>
  </r>
  <r>
    <n v="3856"/>
    <x v="3851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x v="1"/>
    <s v="plays"/>
    <x v="3856"/>
    <x v="0"/>
  </r>
  <r>
    <n v="3857"/>
    <x v="3852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x v="1"/>
    <s v="plays"/>
    <x v="3857"/>
    <x v="3"/>
  </r>
  <r>
    <n v="3858"/>
    <x v="3853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x v="1"/>
    <s v="plays"/>
    <x v="3858"/>
    <x v="0"/>
  </r>
  <r>
    <n v="3859"/>
    <x v="3854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x v="1"/>
    <s v="plays"/>
    <x v="3859"/>
    <x v="3"/>
  </r>
  <r>
    <n v="3860"/>
    <x v="3855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x v="1"/>
    <s v="plays"/>
    <x v="3860"/>
    <x v="3"/>
  </r>
  <r>
    <n v="3861"/>
    <x v="3856"/>
    <s v="THE COMING OF THE LORD!"/>
    <n v="2000"/>
    <n v="100"/>
    <x v="2"/>
    <s v="US"/>
    <s v="USD"/>
    <n v="1415828820"/>
    <n v="1412258977"/>
    <b v="0"/>
    <n v="1"/>
    <b v="0"/>
    <x v="1"/>
    <s v="plays"/>
    <x v="3861"/>
    <x v="3"/>
  </r>
  <r>
    <n v="3862"/>
    <x v="3857"/>
    <s v="The hit immersive theatre experience of England comes to Corpus Christi!"/>
    <n v="7500"/>
    <n v="1"/>
    <x v="2"/>
    <s v="US"/>
    <s v="USD"/>
    <n v="1473699540"/>
    <n v="1472451356"/>
    <b v="0"/>
    <n v="1"/>
    <b v="0"/>
    <x v="1"/>
    <s v="plays"/>
    <x v="3862"/>
    <x v="2"/>
  </r>
  <r>
    <n v="3863"/>
    <x v="3858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x v="1"/>
    <s v="plays"/>
    <x v="3863"/>
    <x v="0"/>
  </r>
  <r>
    <n v="3864"/>
    <x v="3859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x v="1"/>
    <s v="plays"/>
    <x v="3864"/>
    <x v="0"/>
  </r>
  <r>
    <n v="3865"/>
    <x v="3860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x v="1"/>
    <s v="plays"/>
    <x v="3865"/>
    <x v="3"/>
  </r>
  <r>
    <n v="3866"/>
    <x v="3861"/>
    <s v="A funny, moving, witty piece about a girl, her oboe, and her dreams."/>
    <n v="2000"/>
    <n v="11"/>
    <x v="2"/>
    <s v="US"/>
    <s v="USD"/>
    <n v="1458703740"/>
    <n v="1454453021"/>
    <b v="0"/>
    <n v="2"/>
    <b v="0"/>
    <x v="1"/>
    <s v="plays"/>
    <x v="3866"/>
    <x v="2"/>
  </r>
  <r>
    <n v="3867"/>
    <x v="3862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x v="1"/>
    <s v="plays"/>
    <x v="3867"/>
    <x v="2"/>
  </r>
  <r>
    <n v="3868"/>
    <x v="3863"/>
    <s v="New collection of music by Scott Evan Davis!"/>
    <n v="5000"/>
    <n v="10"/>
    <x v="1"/>
    <s v="GB"/>
    <s v="GBP"/>
    <n v="1410191405"/>
    <n v="1408031405"/>
    <b v="0"/>
    <n v="1"/>
    <b v="0"/>
    <x v="1"/>
    <s v="musical"/>
    <x v="3868"/>
    <x v="3"/>
  </r>
  <r>
    <n v="3869"/>
    <x v="3864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x v="1"/>
    <s v="musical"/>
    <x v="3869"/>
    <x v="0"/>
  </r>
  <r>
    <n v="3870"/>
    <x v="3865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x v="1"/>
    <s v="musical"/>
    <x v="3870"/>
    <x v="3"/>
  </r>
  <r>
    <n v="3871"/>
    <x v="3866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x v="1"/>
    <s v="musical"/>
    <x v="3871"/>
    <x v="1"/>
  </r>
  <r>
    <n v="3872"/>
    <x v="3867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x v="1"/>
    <s v="musical"/>
    <x v="3872"/>
    <x v="0"/>
  </r>
  <r>
    <n v="3873"/>
    <x v="3868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x v="1"/>
    <s v="musical"/>
    <x v="3873"/>
    <x v="0"/>
  </r>
  <r>
    <n v="3874"/>
    <x v="3869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x v="1"/>
    <s v="musical"/>
    <x v="3874"/>
    <x v="0"/>
  </r>
  <r>
    <n v="3875"/>
    <x v="3870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x v="1"/>
    <s v="musical"/>
    <x v="3875"/>
    <x v="2"/>
  </r>
  <r>
    <n v="3876"/>
    <x v="3871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x v="1"/>
    <s v="musical"/>
    <x v="3876"/>
    <x v="2"/>
  </r>
  <r>
    <n v="3877"/>
    <x v="3872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x v="1"/>
    <s v="musical"/>
    <x v="3877"/>
    <x v="2"/>
  </r>
  <r>
    <n v="3878"/>
    <x v="3873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x v="1"/>
    <s v="musical"/>
    <x v="3878"/>
    <x v="0"/>
  </r>
  <r>
    <n v="3879"/>
    <x v="3874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x v="1"/>
    <s v="musical"/>
    <x v="3879"/>
    <x v="3"/>
  </r>
  <r>
    <n v="3880"/>
    <x v="3875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x v="1"/>
    <s v="musical"/>
    <x v="3880"/>
    <x v="3"/>
  </r>
  <r>
    <n v="3881"/>
    <x v="3876"/>
    <s v="A musical journey coming to the Blue Venue at the 2017 Orlando Fringe Festival!"/>
    <n v="500"/>
    <n v="25"/>
    <x v="1"/>
    <s v="US"/>
    <s v="USD"/>
    <n v="1487550399"/>
    <n v="1484958399"/>
    <b v="0"/>
    <n v="1"/>
    <b v="0"/>
    <x v="1"/>
    <s v="musical"/>
    <x v="3881"/>
    <x v="1"/>
  </r>
  <r>
    <n v="3882"/>
    <x v="3877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x v="1"/>
    <s v="musical"/>
    <x v="3882"/>
    <x v="2"/>
  </r>
  <r>
    <n v="3883"/>
    <x v="3878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x v="1"/>
    <s v="musical"/>
    <x v="3883"/>
    <x v="3"/>
  </r>
  <r>
    <n v="3884"/>
    <x v="3879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x v="1"/>
    <s v="musical"/>
    <x v="3884"/>
    <x v="0"/>
  </r>
  <r>
    <n v="3885"/>
    <x v="3880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x v="1"/>
    <s v="musical"/>
    <x v="3885"/>
    <x v="2"/>
  </r>
  <r>
    <n v="3886"/>
    <x v="3881"/>
    <n v="1"/>
    <n v="10000"/>
    <n v="0"/>
    <x v="1"/>
    <s v="AU"/>
    <s v="AUD"/>
    <n v="1418275702"/>
    <n v="1415683702"/>
    <b v="0"/>
    <n v="0"/>
    <b v="0"/>
    <x v="1"/>
    <s v="musical"/>
    <x v="3886"/>
    <x v="3"/>
  </r>
  <r>
    <n v="3887"/>
    <x v="3882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x v="1"/>
    <s v="musical"/>
    <x v="3887"/>
    <x v="0"/>
  </r>
  <r>
    <n v="3888"/>
    <x v="3883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x v="1"/>
    <s v="plays"/>
    <x v="3888"/>
    <x v="1"/>
  </r>
  <r>
    <n v="3889"/>
    <x v="3884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x v="1"/>
    <s v="plays"/>
    <x v="3889"/>
    <x v="3"/>
  </r>
  <r>
    <n v="3890"/>
    <x v="3885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x v="1"/>
    <s v="plays"/>
    <x v="3890"/>
    <x v="0"/>
  </r>
  <r>
    <n v="3891"/>
    <x v="3886"/>
    <s v="A comedy about a mime who dreams of becoming a stand up comedian."/>
    <n v="800"/>
    <n v="260"/>
    <x v="2"/>
    <s v="US"/>
    <s v="USD"/>
    <n v="1427086740"/>
    <n v="1424488244"/>
    <b v="0"/>
    <n v="7"/>
    <b v="0"/>
    <x v="1"/>
    <s v="plays"/>
    <x v="3891"/>
    <x v="0"/>
  </r>
  <r>
    <n v="3892"/>
    <x v="3887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x v="1"/>
    <s v="plays"/>
    <x v="3892"/>
    <x v="3"/>
  </r>
  <r>
    <n v="3893"/>
    <x v="3888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x v="1"/>
    <s v="plays"/>
    <x v="3893"/>
    <x v="3"/>
  </r>
  <r>
    <n v="3894"/>
    <x v="3889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x v="1"/>
    <s v="plays"/>
    <x v="3894"/>
    <x v="2"/>
  </r>
  <r>
    <n v="3895"/>
    <x v="3890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x v="1"/>
    <s v="plays"/>
    <x v="3895"/>
    <x v="0"/>
  </r>
  <r>
    <n v="3896"/>
    <x v="3891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x v="1"/>
    <s v="plays"/>
    <x v="3896"/>
    <x v="3"/>
  </r>
  <r>
    <n v="3897"/>
    <x v="3892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x v="1"/>
    <s v="plays"/>
    <x v="3897"/>
    <x v="3"/>
  </r>
  <r>
    <n v="3898"/>
    <x v="3893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x v="1"/>
    <s v="plays"/>
    <x v="3898"/>
    <x v="0"/>
  </r>
  <r>
    <n v="3899"/>
    <x v="3894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x v="1"/>
    <s v="plays"/>
    <x v="3899"/>
    <x v="3"/>
  </r>
  <r>
    <n v="3900"/>
    <x v="3895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x v="1"/>
    <s v="plays"/>
    <x v="3900"/>
    <x v="0"/>
  </r>
  <r>
    <n v="3901"/>
    <x v="3896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x v="1"/>
    <s v="plays"/>
    <x v="3901"/>
    <x v="0"/>
  </r>
  <r>
    <n v="3902"/>
    <x v="3897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x v="1"/>
    <s v="plays"/>
    <x v="3902"/>
    <x v="2"/>
  </r>
  <r>
    <n v="3903"/>
    <x v="3898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x v="1"/>
    <s v="plays"/>
    <x v="3903"/>
    <x v="0"/>
  </r>
  <r>
    <n v="3904"/>
    <x v="3899"/>
    <s v="A play that will cover 4000 years of black history."/>
    <n v="10000"/>
    <n v="3"/>
    <x v="2"/>
    <s v="US"/>
    <s v="USD"/>
    <n v="1429074240"/>
    <n v="1427866200"/>
    <b v="0"/>
    <n v="2"/>
    <b v="0"/>
    <x v="1"/>
    <s v="plays"/>
    <x v="3904"/>
    <x v="0"/>
  </r>
  <r>
    <n v="3905"/>
    <x v="3900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x v="1"/>
    <s v="plays"/>
    <x v="3905"/>
    <x v="0"/>
  </r>
  <r>
    <n v="3906"/>
    <x v="3901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x v="1"/>
    <s v="plays"/>
    <x v="3906"/>
    <x v="0"/>
  </r>
  <r>
    <n v="3907"/>
    <x v="3902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x v="1"/>
    <s v="plays"/>
    <x v="3907"/>
    <x v="3"/>
  </r>
  <r>
    <n v="3908"/>
    <x v="3903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x v="1"/>
    <s v="plays"/>
    <x v="3908"/>
    <x v="3"/>
  </r>
  <r>
    <n v="3909"/>
    <x v="3904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x v="1"/>
    <s v="plays"/>
    <x v="3909"/>
    <x v="3"/>
  </r>
  <r>
    <n v="3910"/>
    <x v="3905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x v="1"/>
    <s v="plays"/>
    <x v="3910"/>
    <x v="0"/>
  </r>
  <r>
    <n v="3911"/>
    <x v="3906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x v="1"/>
    <s v="plays"/>
    <x v="3911"/>
    <x v="3"/>
  </r>
  <r>
    <n v="3912"/>
    <x v="3907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x v="1"/>
    <s v="plays"/>
    <x v="3912"/>
    <x v="0"/>
  </r>
  <r>
    <n v="3913"/>
    <x v="3908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x v="1"/>
    <s v="plays"/>
    <x v="3913"/>
    <x v="0"/>
  </r>
  <r>
    <n v="3914"/>
    <x v="3909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x v="1"/>
    <s v="plays"/>
    <x v="3914"/>
    <x v="0"/>
  </r>
  <r>
    <n v="3915"/>
    <x v="3910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x v="1"/>
    <s v="plays"/>
    <x v="3915"/>
    <x v="2"/>
  </r>
  <r>
    <n v="3916"/>
    <x v="3911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x v="1"/>
    <s v="plays"/>
    <x v="3916"/>
    <x v="2"/>
  </r>
  <r>
    <n v="3917"/>
    <x v="3912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x v="1"/>
    <s v="plays"/>
    <x v="3917"/>
    <x v="3"/>
  </r>
  <r>
    <n v="3918"/>
    <x v="3913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x v="1"/>
    <s v="plays"/>
    <x v="3918"/>
    <x v="3"/>
  </r>
  <r>
    <n v="3919"/>
    <x v="3914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x v="1"/>
    <s v="plays"/>
    <x v="3919"/>
    <x v="0"/>
  </r>
  <r>
    <n v="3920"/>
    <x v="3915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x v="1"/>
    <s v="plays"/>
    <x v="3920"/>
    <x v="2"/>
  </r>
  <r>
    <n v="3921"/>
    <x v="3916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x v="1"/>
    <s v="plays"/>
    <x v="3921"/>
    <x v="3"/>
  </r>
  <r>
    <n v="3922"/>
    <x v="3917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x v="1"/>
    <s v="plays"/>
    <x v="3922"/>
    <x v="0"/>
  </r>
  <r>
    <n v="3923"/>
    <x v="3918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x v="1"/>
    <s v="plays"/>
    <x v="3923"/>
    <x v="0"/>
  </r>
  <r>
    <n v="3924"/>
    <x v="3919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x v="1"/>
    <s v="plays"/>
    <x v="3924"/>
    <x v="3"/>
  </r>
  <r>
    <n v="3925"/>
    <x v="3920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x v="1"/>
    <s v="plays"/>
    <x v="3925"/>
    <x v="3"/>
  </r>
  <r>
    <n v="3926"/>
    <x v="3921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x v="1"/>
    <s v="plays"/>
    <x v="3926"/>
    <x v="3"/>
  </r>
  <r>
    <n v="3927"/>
    <x v="3922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x v="1"/>
    <s v="plays"/>
    <x v="3927"/>
    <x v="3"/>
  </r>
  <r>
    <n v="3928"/>
    <x v="3923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x v="1"/>
    <s v="plays"/>
    <x v="3928"/>
    <x v="0"/>
  </r>
  <r>
    <n v="3929"/>
    <x v="3924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x v="1"/>
    <s v="plays"/>
    <x v="3929"/>
    <x v="2"/>
  </r>
  <r>
    <n v="3930"/>
    <x v="3925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x v="1"/>
    <s v="plays"/>
    <x v="3930"/>
    <x v="2"/>
  </r>
  <r>
    <n v="3931"/>
    <x v="3926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x v="1"/>
    <s v="plays"/>
    <x v="3931"/>
    <x v="0"/>
  </r>
  <r>
    <n v="3932"/>
    <x v="3927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x v="1"/>
    <s v="plays"/>
    <x v="3932"/>
    <x v="2"/>
  </r>
  <r>
    <n v="3933"/>
    <x v="3928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x v="1"/>
    <s v="plays"/>
    <x v="3933"/>
    <x v="2"/>
  </r>
  <r>
    <n v="3934"/>
    <x v="3929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x v="1"/>
    <s v="plays"/>
    <x v="3934"/>
    <x v="0"/>
  </r>
  <r>
    <n v="3935"/>
    <x v="3930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x v="1"/>
    <s v="plays"/>
    <x v="3935"/>
    <x v="0"/>
  </r>
  <r>
    <n v="3936"/>
    <x v="3931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x v="1"/>
    <s v="plays"/>
    <x v="3936"/>
    <x v="2"/>
  </r>
  <r>
    <n v="3937"/>
    <x v="3932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x v="1"/>
    <s v="plays"/>
    <x v="3937"/>
    <x v="2"/>
  </r>
  <r>
    <n v="3938"/>
    <x v="393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x v="1"/>
    <s v="plays"/>
    <x v="3938"/>
    <x v="0"/>
  </r>
  <r>
    <n v="3939"/>
    <x v="3934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x v="1"/>
    <s v="plays"/>
    <x v="3939"/>
    <x v="3"/>
  </r>
  <r>
    <n v="3940"/>
    <x v="3935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x v="1"/>
    <s v="plays"/>
    <x v="3940"/>
    <x v="3"/>
  </r>
  <r>
    <n v="3941"/>
    <x v="3936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x v="1"/>
    <s v="plays"/>
    <x v="3941"/>
    <x v="3"/>
  </r>
  <r>
    <n v="3942"/>
    <x v="3937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x v="1"/>
    <s v="plays"/>
    <x v="3942"/>
    <x v="0"/>
  </r>
  <r>
    <n v="3943"/>
    <x v="3938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x v="1"/>
    <s v="plays"/>
    <x v="3943"/>
    <x v="0"/>
  </r>
  <r>
    <n v="3944"/>
    <x v="3939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x v="1"/>
    <s v="plays"/>
    <x v="3944"/>
    <x v="0"/>
  </r>
  <r>
    <n v="3945"/>
    <x v="3940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x v="1"/>
    <s v="plays"/>
    <x v="3945"/>
    <x v="0"/>
  </r>
  <r>
    <n v="3946"/>
    <x v="3941"/>
    <s v="Dr. Mecurio's is an original work of fantasy designed and written for the stage."/>
    <n v="6000"/>
    <n v="195"/>
    <x v="2"/>
    <s v="US"/>
    <s v="USD"/>
    <n v="1425110400"/>
    <n v="1422388822"/>
    <b v="0"/>
    <n v="5"/>
    <b v="0"/>
    <x v="1"/>
    <s v="plays"/>
    <x v="3946"/>
    <x v="0"/>
  </r>
  <r>
    <n v="3947"/>
    <x v="3942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x v="1"/>
    <s v="plays"/>
    <x v="3947"/>
    <x v="2"/>
  </r>
  <r>
    <n v="3948"/>
    <x v="3943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x v="1"/>
    <s v="plays"/>
    <x v="3948"/>
    <x v="3"/>
  </r>
  <r>
    <n v="3949"/>
    <x v="3944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x v="1"/>
    <s v="plays"/>
    <x v="3949"/>
    <x v="0"/>
  </r>
  <r>
    <n v="3950"/>
    <x v="3945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x v="1"/>
    <s v="plays"/>
    <x v="3950"/>
    <x v="2"/>
  </r>
  <r>
    <n v="3951"/>
    <x v="3946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x v="1"/>
    <s v="plays"/>
    <x v="3951"/>
    <x v="2"/>
  </r>
  <r>
    <n v="3952"/>
    <x v="3947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x v="1"/>
    <s v="plays"/>
    <x v="3952"/>
    <x v="0"/>
  </r>
  <r>
    <n v="3953"/>
    <x v="3948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x v="1"/>
    <s v="plays"/>
    <x v="3953"/>
    <x v="2"/>
  </r>
  <r>
    <n v="3954"/>
    <x v="3949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x v="1"/>
    <s v="plays"/>
    <x v="3954"/>
    <x v="3"/>
  </r>
  <r>
    <n v="3955"/>
    <x v="3950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x v="1"/>
    <s v="plays"/>
    <x v="3955"/>
    <x v="0"/>
  </r>
  <r>
    <n v="3956"/>
    <x v="3951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x v="1"/>
    <s v="plays"/>
    <x v="3956"/>
    <x v="2"/>
  </r>
  <r>
    <n v="3957"/>
    <x v="3952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x v="1"/>
    <s v="plays"/>
    <x v="3957"/>
    <x v="2"/>
  </r>
  <r>
    <n v="3958"/>
    <x v="3953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x v="1"/>
    <s v="plays"/>
    <x v="3958"/>
    <x v="3"/>
  </r>
  <r>
    <n v="3959"/>
    <x v="3954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x v="1"/>
    <s v="plays"/>
    <x v="3959"/>
    <x v="3"/>
  </r>
  <r>
    <n v="3960"/>
    <x v="3955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x v="1"/>
    <s v="plays"/>
    <x v="3960"/>
    <x v="0"/>
  </r>
  <r>
    <n v="3961"/>
    <x v="3956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x v="1"/>
    <s v="plays"/>
    <x v="3961"/>
    <x v="3"/>
  </r>
  <r>
    <n v="3962"/>
    <x v="3957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x v="1"/>
    <s v="plays"/>
    <x v="3962"/>
    <x v="0"/>
  </r>
  <r>
    <n v="3963"/>
    <x v="3958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x v="1"/>
    <s v="plays"/>
    <x v="3963"/>
    <x v="0"/>
  </r>
  <r>
    <n v="3964"/>
    <x v="3959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x v="1"/>
    <s v="plays"/>
    <x v="3964"/>
    <x v="0"/>
  </r>
  <r>
    <n v="3965"/>
    <x v="3960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x v="1"/>
    <s v="plays"/>
    <x v="3965"/>
    <x v="2"/>
  </r>
  <r>
    <n v="3966"/>
    <x v="3961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x v="1"/>
    <s v="plays"/>
    <x v="3966"/>
    <x v="3"/>
  </r>
  <r>
    <n v="3967"/>
    <x v="3962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x v="1"/>
    <s v="plays"/>
    <x v="3967"/>
    <x v="1"/>
  </r>
  <r>
    <n v="3968"/>
    <x v="3963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x v="1"/>
    <s v="plays"/>
    <x v="3968"/>
    <x v="2"/>
  </r>
  <r>
    <n v="3969"/>
    <x v="3964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x v="1"/>
    <s v="plays"/>
    <x v="3969"/>
    <x v="2"/>
  </r>
  <r>
    <n v="3970"/>
    <x v="3965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x v="1"/>
    <s v="plays"/>
    <x v="3970"/>
    <x v="2"/>
  </r>
  <r>
    <n v="3971"/>
    <x v="3966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x v="1"/>
    <s v="plays"/>
    <x v="3971"/>
    <x v="3"/>
  </r>
  <r>
    <n v="3972"/>
    <x v="3967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x v="1"/>
    <s v="plays"/>
    <x v="3972"/>
    <x v="3"/>
  </r>
  <r>
    <n v="3973"/>
    <x v="3968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x v="1"/>
    <s v="plays"/>
    <x v="3973"/>
    <x v="2"/>
  </r>
  <r>
    <n v="3974"/>
    <x v="3969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x v="1"/>
    <s v="plays"/>
    <x v="3974"/>
    <x v="2"/>
  </r>
  <r>
    <n v="3975"/>
    <x v="3970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x v="1"/>
    <s v="plays"/>
    <x v="3975"/>
    <x v="2"/>
  </r>
  <r>
    <n v="3976"/>
    <x v="3971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x v="1"/>
    <s v="plays"/>
    <x v="3976"/>
    <x v="3"/>
  </r>
  <r>
    <n v="3977"/>
    <x v="3972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x v="1"/>
    <s v="plays"/>
    <x v="3977"/>
    <x v="2"/>
  </r>
  <r>
    <n v="3978"/>
    <x v="3973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x v="1"/>
    <s v="plays"/>
    <x v="3978"/>
    <x v="3"/>
  </r>
  <r>
    <n v="3979"/>
    <x v="3974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x v="1"/>
    <s v="plays"/>
    <x v="3979"/>
    <x v="0"/>
  </r>
  <r>
    <n v="3980"/>
    <x v="3975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x v="1"/>
    <s v="plays"/>
    <x v="3980"/>
    <x v="3"/>
  </r>
  <r>
    <n v="3981"/>
    <x v="3357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x v="1"/>
    <s v="plays"/>
    <x v="3981"/>
    <x v="2"/>
  </r>
  <r>
    <n v="3982"/>
    <x v="3976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x v="1"/>
    <s v="plays"/>
    <x v="3982"/>
    <x v="0"/>
  </r>
  <r>
    <n v="3983"/>
    <x v="3977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x v="1"/>
    <s v="plays"/>
    <x v="3983"/>
    <x v="3"/>
  </r>
  <r>
    <n v="3984"/>
    <x v="3978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x v="1"/>
    <s v="plays"/>
    <x v="3984"/>
    <x v="3"/>
  </r>
  <r>
    <n v="3985"/>
    <x v="3979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x v="1"/>
    <s v="plays"/>
    <x v="3985"/>
    <x v="2"/>
  </r>
  <r>
    <n v="3986"/>
    <x v="3980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x v="1"/>
    <s v="plays"/>
    <x v="3986"/>
    <x v="2"/>
  </r>
  <r>
    <n v="3987"/>
    <x v="3981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x v="1"/>
    <s v="plays"/>
    <x v="3987"/>
    <x v="3"/>
  </r>
  <r>
    <n v="3988"/>
    <x v="3982"/>
    <s v="An evening of of stories based both in myth and truth."/>
    <n v="1500"/>
    <n v="32"/>
    <x v="2"/>
    <s v="US"/>
    <s v="USD"/>
    <n v="1440813413"/>
    <n v="1439517413"/>
    <b v="0"/>
    <n v="4"/>
    <b v="0"/>
    <x v="1"/>
    <s v="plays"/>
    <x v="3988"/>
    <x v="0"/>
  </r>
  <r>
    <n v="3989"/>
    <x v="3983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x v="1"/>
    <s v="plays"/>
    <x v="3989"/>
    <x v="0"/>
  </r>
  <r>
    <n v="3990"/>
    <x v="3984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x v="1"/>
    <s v="plays"/>
    <x v="3990"/>
    <x v="2"/>
  </r>
  <r>
    <n v="3991"/>
    <x v="3985"/>
    <s v="North Texas first actor-driven theatre company needs your help"/>
    <n v="500"/>
    <n v="100"/>
    <x v="2"/>
    <s v="US"/>
    <s v="USD"/>
    <n v="1433086082"/>
    <n v="1430494082"/>
    <b v="0"/>
    <n v="1"/>
    <b v="0"/>
    <x v="1"/>
    <s v="plays"/>
    <x v="3991"/>
    <x v="0"/>
  </r>
  <r>
    <n v="3992"/>
    <x v="3986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x v="1"/>
    <s v="plays"/>
    <x v="3992"/>
    <x v="0"/>
  </r>
  <r>
    <n v="3993"/>
    <x v="3987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x v="1"/>
    <s v="plays"/>
    <x v="3993"/>
    <x v="0"/>
  </r>
  <r>
    <n v="3994"/>
    <x v="3988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x v="1"/>
    <s v="plays"/>
    <x v="3994"/>
    <x v="3"/>
  </r>
  <r>
    <n v="3995"/>
    <x v="3989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x v="1"/>
    <s v="plays"/>
    <x v="3995"/>
    <x v="0"/>
  </r>
  <r>
    <n v="3996"/>
    <x v="3990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x v="1"/>
    <s v="plays"/>
    <x v="3996"/>
    <x v="3"/>
  </r>
  <r>
    <n v="3997"/>
    <x v="3991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x v="1"/>
    <s v="plays"/>
    <x v="3997"/>
    <x v="0"/>
  </r>
  <r>
    <n v="3998"/>
    <x v="3992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x v="1"/>
    <s v="plays"/>
    <x v="3998"/>
    <x v="0"/>
  </r>
  <r>
    <n v="3999"/>
    <x v="3993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x v="1"/>
    <s v="plays"/>
    <x v="3999"/>
    <x v="3"/>
  </r>
  <r>
    <n v="4000"/>
    <x v="3994"/>
    <s v="An Enticing Trip into the World of Assisted Dying"/>
    <n v="8000"/>
    <n v="10"/>
    <x v="2"/>
    <s v="US"/>
    <s v="USD"/>
    <n v="1462631358"/>
    <n v="1457450958"/>
    <b v="0"/>
    <n v="1"/>
    <b v="0"/>
    <x v="1"/>
    <s v="plays"/>
    <x v="4000"/>
    <x v="2"/>
  </r>
  <r>
    <n v="4001"/>
    <x v="3995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x v="1"/>
    <s v="plays"/>
    <x v="4001"/>
    <x v="1"/>
  </r>
  <r>
    <n v="4002"/>
    <x v="3996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x v="1"/>
    <s v="plays"/>
    <x v="4002"/>
    <x v="3"/>
  </r>
  <r>
    <n v="4003"/>
    <x v="3997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x v="1"/>
    <s v="plays"/>
    <x v="4003"/>
    <x v="0"/>
  </r>
  <r>
    <n v="4004"/>
    <x v="3998"/>
    <s v="Help Launch The Queen Into South Florida!"/>
    <n v="500"/>
    <n v="1"/>
    <x v="2"/>
    <s v="US"/>
    <s v="USD"/>
    <n v="1412740457"/>
    <n v="1410148457"/>
    <b v="0"/>
    <n v="1"/>
    <b v="0"/>
    <x v="1"/>
    <s v="plays"/>
    <x v="4004"/>
    <x v="3"/>
  </r>
  <r>
    <n v="4005"/>
    <x v="3999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x v="1"/>
    <s v="plays"/>
    <x v="4005"/>
    <x v="3"/>
  </r>
  <r>
    <n v="4006"/>
    <x v="4000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x v="1"/>
    <s v="plays"/>
    <x v="4006"/>
    <x v="2"/>
  </r>
  <r>
    <n v="4007"/>
    <x v="3988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x v="1"/>
    <s v="plays"/>
    <x v="4007"/>
    <x v="3"/>
  </r>
  <r>
    <n v="4008"/>
    <x v="4001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x v="1"/>
    <s v="plays"/>
    <x v="4008"/>
    <x v="0"/>
  </r>
  <r>
    <n v="4009"/>
    <x v="4002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x v="1"/>
    <s v="plays"/>
    <x v="4009"/>
    <x v="3"/>
  </r>
  <r>
    <n v="4010"/>
    <x v="4003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x v="1"/>
    <s v="plays"/>
    <x v="4010"/>
    <x v="3"/>
  </r>
  <r>
    <n v="4011"/>
    <x v="4004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x v="1"/>
    <s v="plays"/>
    <x v="4011"/>
    <x v="3"/>
  </r>
  <r>
    <n v="4012"/>
    <x v="4005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x v="1"/>
    <s v="plays"/>
    <x v="4012"/>
    <x v="0"/>
  </r>
  <r>
    <n v="4013"/>
    <x v="4006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x v="1"/>
    <s v="plays"/>
    <x v="4013"/>
    <x v="0"/>
  </r>
  <r>
    <n v="4014"/>
    <x v="4007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x v="1"/>
    <s v="plays"/>
    <x v="4014"/>
    <x v="2"/>
  </r>
  <r>
    <n v="4015"/>
    <x v="4008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x v="1"/>
    <s v="plays"/>
    <x v="4015"/>
    <x v="0"/>
  </r>
  <r>
    <n v="4016"/>
    <x v="4009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x v="1"/>
    <s v="plays"/>
    <x v="4016"/>
    <x v="3"/>
  </r>
  <r>
    <n v="4017"/>
    <x v="4010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x v="1"/>
    <s v="plays"/>
    <x v="4017"/>
    <x v="3"/>
  </r>
  <r>
    <n v="4018"/>
    <x v="4011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x v="1"/>
    <s v="plays"/>
    <x v="4018"/>
    <x v="2"/>
  </r>
  <r>
    <n v="4019"/>
    <x v="4012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x v="1"/>
    <s v="plays"/>
    <x v="4019"/>
    <x v="2"/>
  </r>
  <r>
    <n v="4020"/>
    <x v="4013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x v="1"/>
    <s v="plays"/>
    <x v="4020"/>
    <x v="0"/>
  </r>
  <r>
    <n v="4021"/>
    <x v="4014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x v="1"/>
    <s v="plays"/>
    <x v="4021"/>
    <x v="3"/>
  </r>
  <r>
    <n v="4022"/>
    <x v="4015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x v="1"/>
    <s v="plays"/>
    <x v="4022"/>
    <x v="3"/>
  </r>
  <r>
    <n v="4023"/>
    <x v="4016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x v="1"/>
    <s v="plays"/>
    <x v="4023"/>
    <x v="2"/>
  </r>
  <r>
    <n v="4024"/>
    <x v="4017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x v="1"/>
    <s v="plays"/>
    <x v="4024"/>
    <x v="0"/>
  </r>
  <r>
    <n v="4025"/>
    <x v="4018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x v="1"/>
    <s v="plays"/>
    <x v="4025"/>
    <x v="0"/>
  </r>
  <r>
    <n v="4026"/>
    <x v="4019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x v="1"/>
    <s v="plays"/>
    <x v="4026"/>
    <x v="0"/>
  </r>
  <r>
    <n v="4027"/>
    <x v="4020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x v="1"/>
    <s v="plays"/>
    <x v="4027"/>
    <x v="1"/>
  </r>
  <r>
    <n v="4028"/>
    <x v="4021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x v="1"/>
    <s v="plays"/>
    <x v="4028"/>
    <x v="3"/>
  </r>
  <r>
    <n v="4029"/>
    <x v="4022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x v="1"/>
    <s v="plays"/>
    <x v="4029"/>
    <x v="0"/>
  </r>
  <r>
    <n v="4030"/>
    <x v="4023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x v="1"/>
    <s v="plays"/>
    <x v="4030"/>
    <x v="2"/>
  </r>
  <r>
    <n v="4031"/>
    <x v="4024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x v="1"/>
    <s v="plays"/>
    <x v="4031"/>
    <x v="3"/>
  </r>
  <r>
    <n v="4032"/>
    <x v="4025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x v="1"/>
    <s v="plays"/>
    <x v="4032"/>
    <x v="0"/>
  </r>
  <r>
    <n v="4033"/>
    <x v="4026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x v="1"/>
    <s v="plays"/>
    <x v="4033"/>
    <x v="2"/>
  </r>
  <r>
    <n v="4034"/>
    <x v="4027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x v="1"/>
    <s v="plays"/>
    <x v="4034"/>
    <x v="0"/>
  </r>
  <r>
    <n v="4035"/>
    <x v="4028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x v="1"/>
    <s v="plays"/>
    <x v="4035"/>
    <x v="3"/>
  </r>
  <r>
    <n v="4036"/>
    <x v="4029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x v="1"/>
    <s v="plays"/>
    <x v="4036"/>
    <x v="3"/>
  </r>
  <r>
    <n v="4037"/>
    <x v="4030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x v="1"/>
    <s v="plays"/>
    <x v="4037"/>
    <x v="2"/>
  </r>
  <r>
    <n v="4038"/>
    <x v="4031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x v="1"/>
    <s v="plays"/>
    <x v="4038"/>
    <x v="3"/>
  </r>
  <r>
    <n v="4039"/>
    <x v="4032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x v="1"/>
    <s v="plays"/>
    <x v="4039"/>
    <x v="0"/>
  </r>
  <r>
    <n v="4040"/>
    <x v="4033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x v="1"/>
    <s v="plays"/>
    <x v="4040"/>
    <x v="0"/>
  </r>
  <r>
    <n v="4041"/>
    <x v="4034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x v="1"/>
    <s v="plays"/>
    <x v="4041"/>
    <x v="2"/>
  </r>
  <r>
    <n v="4042"/>
    <x v="4035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x v="1"/>
    <s v="plays"/>
    <x v="4042"/>
    <x v="3"/>
  </r>
  <r>
    <n v="4043"/>
    <x v="4036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x v="1"/>
    <s v="plays"/>
    <x v="4043"/>
    <x v="3"/>
  </r>
  <r>
    <n v="4044"/>
    <x v="4037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x v="1"/>
    <s v="plays"/>
    <x v="4044"/>
    <x v="0"/>
  </r>
  <r>
    <n v="4045"/>
    <x v="4038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x v="1"/>
    <s v="plays"/>
    <x v="4045"/>
    <x v="3"/>
  </r>
  <r>
    <n v="4046"/>
    <x v="4039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x v="1"/>
    <s v="plays"/>
    <x v="4046"/>
    <x v="3"/>
  </r>
  <r>
    <n v="4047"/>
    <x v="4040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x v="1"/>
    <s v="plays"/>
    <x v="4047"/>
    <x v="3"/>
  </r>
  <r>
    <n v="4048"/>
    <x v="4041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x v="1"/>
    <s v="plays"/>
    <x v="4048"/>
    <x v="2"/>
  </r>
  <r>
    <n v="4049"/>
    <x v="4042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x v="1"/>
    <s v="plays"/>
    <x v="4049"/>
    <x v="0"/>
  </r>
  <r>
    <n v="4050"/>
    <x v="4043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x v="1"/>
    <s v="plays"/>
    <x v="4050"/>
    <x v="3"/>
  </r>
  <r>
    <n v="4051"/>
    <x v="4044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x v="1"/>
    <s v="plays"/>
    <x v="4051"/>
    <x v="3"/>
  </r>
  <r>
    <n v="4052"/>
    <x v="4045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x v="1"/>
    <s v="plays"/>
    <x v="4052"/>
    <x v="3"/>
  </r>
  <r>
    <n v="4053"/>
    <x v="4046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x v="1"/>
    <s v="plays"/>
    <x v="4053"/>
    <x v="3"/>
  </r>
  <r>
    <n v="4054"/>
    <x v="4047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x v="1"/>
    <s v="plays"/>
    <x v="4054"/>
    <x v="2"/>
  </r>
  <r>
    <n v="4055"/>
    <x v="4048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x v="1"/>
    <s v="plays"/>
    <x v="4055"/>
    <x v="3"/>
  </r>
  <r>
    <n v="4056"/>
    <x v="4049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x v="1"/>
    <s v="plays"/>
    <x v="4056"/>
    <x v="2"/>
  </r>
  <r>
    <n v="4057"/>
    <x v="4050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x v="1"/>
    <s v="plays"/>
    <x v="4057"/>
    <x v="0"/>
  </r>
  <r>
    <n v="4058"/>
    <x v="4051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x v="1"/>
    <s v="plays"/>
    <x v="4058"/>
    <x v="2"/>
  </r>
  <r>
    <n v="4059"/>
    <x v="4052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x v="1"/>
    <s v="plays"/>
    <x v="4059"/>
    <x v="3"/>
  </r>
  <r>
    <n v="4060"/>
    <x v="4053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x v="1"/>
    <s v="plays"/>
    <x v="4060"/>
    <x v="3"/>
  </r>
  <r>
    <n v="4061"/>
    <x v="4054"/>
    <s v="SKYLAR'S SYNDROME is a tremendous psychodrama by master playwright Gavin Kayner!"/>
    <n v="525"/>
    <n v="0"/>
    <x v="2"/>
    <s v="US"/>
    <s v="USD"/>
    <n v="1461205423"/>
    <n v="1456025023"/>
    <b v="0"/>
    <n v="0"/>
    <b v="0"/>
    <x v="1"/>
    <s v="plays"/>
    <x v="4061"/>
    <x v="2"/>
  </r>
  <r>
    <n v="4062"/>
    <x v="4055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x v="1"/>
    <s v="plays"/>
    <x v="4062"/>
    <x v="2"/>
  </r>
  <r>
    <n v="4063"/>
    <x v="4056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x v="1"/>
    <s v="plays"/>
    <x v="4063"/>
    <x v="3"/>
  </r>
  <r>
    <n v="4064"/>
    <x v="4057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x v="1"/>
    <s v="plays"/>
    <x v="4064"/>
    <x v="0"/>
  </r>
  <r>
    <n v="4065"/>
    <x v="4058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x v="1"/>
    <s v="plays"/>
    <x v="4065"/>
    <x v="3"/>
  </r>
  <r>
    <n v="4066"/>
    <x v="4059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x v="1"/>
    <s v="plays"/>
    <x v="4066"/>
    <x v="2"/>
  </r>
  <r>
    <n v="4067"/>
    <x v="4060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x v="1"/>
    <s v="plays"/>
    <x v="4067"/>
    <x v="0"/>
  </r>
  <r>
    <n v="4068"/>
    <x v="4061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x v="1"/>
    <s v="plays"/>
    <x v="4068"/>
    <x v="2"/>
  </r>
  <r>
    <n v="4069"/>
    <x v="4062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x v="1"/>
    <s v="plays"/>
    <x v="4069"/>
    <x v="0"/>
  </r>
  <r>
    <n v="4070"/>
    <x v="4063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x v="1"/>
    <s v="plays"/>
    <x v="4070"/>
    <x v="0"/>
  </r>
  <r>
    <n v="4071"/>
    <x v="4064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x v="1"/>
    <s v="plays"/>
    <x v="4071"/>
    <x v="2"/>
  </r>
  <r>
    <n v="4072"/>
    <x v="4065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x v="1"/>
    <s v="plays"/>
    <x v="4072"/>
    <x v="3"/>
  </r>
  <r>
    <n v="4073"/>
    <x v="4066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x v="1"/>
    <s v="plays"/>
    <x v="4073"/>
    <x v="0"/>
  </r>
  <r>
    <n v="4074"/>
    <x v="4067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x v="1"/>
    <s v="plays"/>
    <x v="4074"/>
    <x v="0"/>
  </r>
  <r>
    <n v="4075"/>
    <x v="4068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x v="1"/>
    <s v="plays"/>
    <x v="4075"/>
    <x v="3"/>
  </r>
  <r>
    <n v="4076"/>
    <x v="4069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x v="1"/>
    <s v="plays"/>
    <x v="4076"/>
    <x v="3"/>
  </r>
  <r>
    <n v="4077"/>
    <x v="4070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x v="1"/>
    <s v="plays"/>
    <x v="4077"/>
    <x v="2"/>
  </r>
  <r>
    <n v="4078"/>
    <x v="4071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x v="1"/>
    <s v="plays"/>
    <x v="4078"/>
    <x v="2"/>
  </r>
  <r>
    <n v="4079"/>
    <x v="4072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x v="1"/>
    <s v="plays"/>
    <x v="4079"/>
    <x v="2"/>
  </r>
  <r>
    <n v="4080"/>
    <x v="4073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x v="1"/>
    <s v="plays"/>
    <x v="4080"/>
    <x v="2"/>
  </r>
  <r>
    <n v="4081"/>
    <x v="4074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x v="1"/>
    <s v="plays"/>
    <x v="4081"/>
    <x v="0"/>
  </r>
  <r>
    <n v="4082"/>
    <x v="4075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x v="1"/>
    <s v="plays"/>
    <x v="4082"/>
    <x v="0"/>
  </r>
  <r>
    <n v="4083"/>
    <x v="4076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x v="1"/>
    <s v="plays"/>
    <x v="4083"/>
    <x v="0"/>
  </r>
  <r>
    <n v="4084"/>
    <x v="4077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x v="1"/>
    <s v="plays"/>
    <x v="4084"/>
    <x v="2"/>
  </r>
  <r>
    <n v="4085"/>
    <x v="4078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x v="1"/>
    <s v="plays"/>
    <x v="4085"/>
    <x v="0"/>
  </r>
  <r>
    <n v="4086"/>
    <x v="4079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x v="1"/>
    <s v="plays"/>
    <x v="4086"/>
    <x v="0"/>
  </r>
  <r>
    <n v="4087"/>
    <x v="4080"/>
    <s v="Comedy Stage Play"/>
    <n v="9600"/>
    <n v="0"/>
    <x v="2"/>
    <s v="US"/>
    <s v="USD"/>
    <n v="1468777786"/>
    <n v="1466185786"/>
    <b v="0"/>
    <n v="0"/>
    <b v="0"/>
    <x v="1"/>
    <s v="plays"/>
    <x v="4087"/>
    <x v="2"/>
  </r>
  <r>
    <n v="4088"/>
    <x v="4081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x v="1"/>
    <s v="plays"/>
    <x v="4088"/>
    <x v="3"/>
  </r>
  <r>
    <n v="4089"/>
    <x v="4082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x v="1"/>
    <s v="plays"/>
    <x v="4089"/>
    <x v="0"/>
  </r>
  <r>
    <n v="4090"/>
    <x v="4083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x v="1"/>
    <s v="plays"/>
    <x v="4090"/>
    <x v="0"/>
  </r>
  <r>
    <n v="4091"/>
    <x v="4084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x v="1"/>
    <s v="plays"/>
    <x v="4091"/>
    <x v="3"/>
  </r>
  <r>
    <n v="4092"/>
    <x v="4085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x v="1"/>
    <s v="plays"/>
    <x v="4092"/>
    <x v="0"/>
  </r>
  <r>
    <n v="4093"/>
    <x v="4086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x v="1"/>
    <s v="plays"/>
    <x v="4093"/>
    <x v="0"/>
  </r>
  <r>
    <n v="4094"/>
    <x v="4087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x v="1"/>
    <s v="plays"/>
    <x v="4094"/>
    <x v="3"/>
  </r>
  <r>
    <n v="4095"/>
    <x v="4088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x v="1"/>
    <s v="plays"/>
    <x v="4095"/>
    <x v="2"/>
  </r>
  <r>
    <n v="4096"/>
    <x v="4089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x v="1"/>
    <s v="plays"/>
    <x v="4096"/>
    <x v="1"/>
  </r>
  <r>
    <n v="4097"/>
    <x v="4090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x v="1"/>
    <s v="plays"/>
    <x v="4097"/>
    <x v="0"/>
  </r>
  <r>
    <n v="4098"/>
    <x v="4091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x v="1"/>
    <s v="plays"/>
    <x v="4098"/>
    <x v="2"/>
  </r>
  <r>
    <n v="4099"/>
    <x v="4092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x v="1"/>
    <s v="plays"/>
    <x v="4099"/>
    <x v="2"/>
  </r>
  <r>
    <n v="4100"/>
    <x v="4093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x v="1"/>
    <s v="plays"/>
    <x v="4100"/>
    <x v="3"/>
  </r>
  <r>
    <n v="4101"/>
    <x v="4094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x v="1"/>
    <s v="plays"/>
    <x v="4101"/>
    <x v="2"/>
  </r>
  <r>
    <n v="4102"/>
    <x v="4095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x v="1"/>
    <s v="plays"/>
    <x v="4102"/>
    <x v="2"/>
  </r>
  <r>
    <n v="4103"/>
    <x v="4096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x v="1"/>
    <s v="plays"/>
    <x v="4103"/>
    <x v="0"/>
  </r>
  <r>
    <n v="4104"/>
    <x v="4097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x v="1"/>
    <s v="plays"/>
    <x v="4104"/>
    <x v="2"/>
  </r>
  <r>
    <n v="4105"/>
    <x v="4098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x v="1"/>
    <s v="plays"/>
    <x v="4105"/>
    <x v="2"/>
  </r>
  <r>
    <n v="4106"/>
    <x v="4099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x v="1"/>
    <s v="plays"/>
    <x v="4106"/>
    <x v="0"/>
  </r>
  <r>
    <n v="4107"/>
    <x v="4100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x v="1"/>
    <s v="plays"/>
    <x v="4107"/>
    <x v="3"/>
  </r>
  <r>
    <n v="4108"/>
    <x v="4101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x v="1"/>
    <s v="plays"/>
    <x v="4108"/>
    <x v="1"/>
  </r>
  <r>
    <n v="4109"/>
    <x v="4102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x v="1"/>
    <s v="plays"/>
    <x v="4109"/>
    <x v="0"/>
  </r>
  <r>
    <n v="4110"/>
    <x v="4103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x v="1"/>
    <s v="plays"/>
    <x v="4110"/>
    <x v="2"/>
  </r>
  <r>
    <n v="4111"/>
    <x v="4104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x v="1"/>
    <s v="plays"/>
    <x v="4111"/>
    <x v="0"/>
  </r>
  <r>
    <n v="4112"/>
    <x v="4105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x v="1"/>
    <s v="plays"/>
    <x v="4112"/>
    <x v="2"/>
  </r>
  <r>
    <n v="4113"/>
    <x v="4106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x v="1"/>
    <s v="plays"/>
    <x v="4113"/>
    <x v="0"/>
  </r>
  <r>
    <m/>
    <x v="4107"/>
    <m/>
    <m/>
    <m/>
    <x v="4"/>
    <m/>
    <m/>
    <m/>
    <m/>
    <m/>
    <m/>
    <m/>
    <x v="9"/>
    <m/>
    <x v="4114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B0150A-3F39-4E4A-8E81-C2C51D23C7BA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17">
    <pivotField showAll="0"/>
    <pivotField showAll="0">
      <items count="4109">
        <item x="2978"/>
        <item x="3269"/>
        <item x="3401"/>
        <item x="3151"/>
        <item x="3282"/>
        <item x="3733"/>
        <item x="2863"/>
        <item x="3256"/>
        <item x="3414"/>
        <item x="3922"/>
        <item x="3843"/>
        <item x="3536"/>
        <item x="48"/>
        <item x="3520"/>
        <item x="3451"/>
        <item x="1023"/>
        <item x="3444"/>
        <item x="3934"/>
        <item x="3915"/>
        <item x="2946"/>
        <item x="4048"/>
        <item x="4046"/>
        <item x="3243"/>
        <item x="1747"/>
        <item x="3991"/>
        <item x="486"/>
        <item x="2095"/>
        <item x="4083"/>
        <item x="1529"/>
        <item x="209"/>
        <item x="3929"/>
        <item x="465"/>
        <item x="1202"/>
        <item x="937"/>
        <item x="792"/>
        <item x="3153"/>
        <item x="3118"/>
        <item x="2508"/>
        <item x="865"/>
        <item x="3541"/>
        <item x="75"/>
        <item x="2750"/>
        <item x="2488"/>
        <item x="1771"/>
        <item x="1726"/>
        <item x="3793"/>
        <item x="2872"/>
        <item x="842"/>
        <item x="347"/>
        <item x="2880"/>
        <item x="821"/>
        <item x="1721"/>
        <item x="2007"/>
        <item x="3310"/>
        <item x="1701"/>
        <item x="1827"/>
        <item x="1422"/>
        <item x="2293"/>
        <item x="254"/>
        <item x="1224"/>
        <item x="3530"/>
        <item x="430"/>
        <item x="3368"/>
        <item x="1503"/>
        <item x="3836"/>
        <item x="861"/>
        <item x="3802"/>
        <item x="1394"/>
        <item x="437"/>
        <item x="1281"/>
        <item x="241"/>
        <item x="3692"/>
        <item x="3706"/>
        <item x="3591"/>
        <item x="1381"/>
        <item x="2895"/>
        <item x="59"/>
        <item x="3416"/>
        <item x="742"/>
        <item x="925"/>
        <item x="3271"/>
        <item x="3487"/>
        <item x="94"/>
        <item x="2407"/>
        <item x="921"/>
        <item x="2477"/>
        <item x="2691"/>
        <item x="3068"/>
        <item x="192"/>
        <item x="3406"/>
        <item x="3905"/>
        <item x="363"/>
        <item x="2882"/>
        <item x="3677"/>
        <item x="93"/>
        <item x="2215"/>
        <item x="1628"/>
        <item x="3800"/>
        <item x="54"/>
        <item x="135"/>
        <item x="1187"/>
        <item x="3870"/>
        <item x="82"/>
        <item x="2838"/>
        <item x="2835"/>
        <item x="3984"/>
        <item x="3946"/>
        <item x="1562"/>
        <item x="113"/>
        <item x="2257"/>
        <item x="3150"/>
        <item x="467"/>
        <item x="3774"/>
        <item x="1762"/>
        <item x="3621"/>
        <item x="4000"/>
        <item x="3209"/>
        <item x="1364"/>
        <item x="1288"/>
        <item x="2783"/>
        <item x="3504"/>
        <item x="523"/>
        <item x="539"/>
        <item x="2316"/>
        <item x="2162"/>
        <item x="2907"/>
        <item x="3851"/>
        <item x="3085"/>
        <item x="1713"/>
        <item x="3678"/>
        <item x="3453"/>
        <item x="2110"/>
        <item x="1236"/>
        <item x="582"/>
        <item x="3264"/>
        <item x="2877"/>
        <item x="302"/>
        <item x="764"/>
        <item x="1025"/>
        <item x="3758"/>
        <item x="2309"/>
        <item x="2397"/>
        <item x="146"/>
        <item x="3229"/>
        <item x="34"/>
        <item x="1048"/>
        <item x="232"/>
        <item x="2619"/>
        <item x="3390"/>
        <item x="3056"/>
        <item x="1429"/>
        <item x="2525"/>
        <item x="3075"/>
        <item x="2848"/>
        <item x="913"/>
        <item x="3863"/>
        <item x="3320"/>
        <item x="3804"/>
        <item x="1573"/>
        <item x="2646"/>
        <item x="1109"/>
        <item x="2575"/>
        <item x="2605"/>
        <item x="3549"/>
        <item x="3544"/>
        <item x="1549"/>
        <item x="3488"/>
        <item x="11"/>
        <item x="1184"/>
        <item x="4026"/>
        <item x="1756"/>
        <item x="906"/>
        <item x="2238"/>
        <item x="4029"/>
        <item x="3327"/>
        <item x="1404"/>
        <item x="790"/>
        <item x="1475"/>
        <item x="14"/>
        <item x="195"/>
        <item x="472"/>
        <item x="2123"/>
        <item x="698"/>
        <item x="2014"/>
        <item x="1142"/>
        <item x="356"/>
        <item x="2077"/>
        <item x="4095"/>
        <item x="1900"/>
        <item x="1211"/>
        <item x="726"/>
        <item x="3232"/>
        <item x="173"/>
        <item x="1471"/>
        <item x="382"/>
        <item x="3881"/>
        <item x="1530"/>
        <item x="2971"/>
        <item x="1605"/>
        <item x="2997"/>
        <item x="3131"/>
        <item x="1363"/>
        <item x="1484"/>
        <item x="750"/>
        <item x="3187"/>
        <item x="3515"/>
        <item x="2353"/>
        <item x="366"/>
        <item x="3226"/>
        <item x="1572"/>
        <item x="4085"/>
        <item x="1053"/>
        <item x="768"/>
        <item x="2571"/>
        <item x="2800"/>
        <item x="3979"/>
        <item x="1362"/>
        <item x="3861"/>
        <item x="3823"/>
        <item x="918"/>
        <item x="2580"/>
        <item x="1145"/>
        <item x="3983"/>
        <item x="189"/>
        <item x="4105"/>
        <item x="2914"/>
        <item x="2763"/>
        <item x="3307"/>
        <item x="2955"/>
        <item x="3378"/>
        <item x="3561"/>
        <item x="2716"/>
        <item x="3091"/>
        <item x="3027"/>
        <item x="3814"/>
        <item x="3703"/>
        <item x="3679"/>
        <item x="1495"/>
        <item x="339"/>
        <item x="1344"/>
        <item x="2866"/>
        <item x="2944"/>
        <item x="4058"/>
        <item x="2335"/>
        <item x="264"/>
        <item x="1338"/>
        <item x="2662"/>
        <item x="1468"/>
        <item x="3021"/>
        <item x="2790"/>
        <item x="4002"/>
        <item x="581"/>
        <item x="365"/>
        <item x="3173"/>
        <item x="857"/>
        <item x="744"/>
        <item x="877"/>
        <item x="3977"/>
        <item x="1589"/>
        <item x="3014"/>
        <item x="1860"/>
        <item x="2954"/>
        <item x="3791"/>
        <item x="66"/>
        <item x="2764"/>
        <item x="3794"/>
        <item x="2258"/>
        <item x="2313"/>
        <item x="743"/>
        <item x="515"/>
        <item x="3181"/>
        <item x="3948"/>
        <item x="2748"/>
        <item x="1230"/>
        <item x="1232"/>
        <item x="1320"/>
        <item x="954"/>
        <item x="1113"/>
        <item x="700"/>
        <item x="4098"/>
        <item x="3434"/>
        <item x="2106"/>
        <item x="276"/>
        <item x="2303"/>
        <item x="2073"/>
        <item x="1127"/>
        <item x="1577"/>
        <item x="182"/>
        <item x="2022"/>
        <item x="3762"/>
        <item x="2107"/>
        <item x="2804"/>
        <item x="2787"/>
        <item x="3016"/>
        <item x="3046"/>
        <item x="2614"/>
        <item x="3349"/>
        <item x="3584"/>
        <item x="3223"/>
        <item x="2086"/>
        <item x="892"/>
        <item x="1242"/>
        <item x="1752"/>
        <item x="3826"/>
        <item x="2074"/>
        <item x="1100"/>
        <item x="3657"/>
        <item x="1587"/>
        <item x="1883"/>
        <item x="924"/>
        <item x="1205"/>
        <item x="3811"/>
        <item x="3914"/>
        <item x="2816"/>
        <item x="1235"/>
        <item x="3652"/>
        <item x="3759"/>
        <item x="506"/>
        <item x="4078"/>
        <item x="1229"/>
        <item x="2718"/>
        <item x="2683"/>
        <item x="3169"/>
        <item x="1963"/>
        <item x="694"/>
        <item x="496"/>
        <item x="661"/>
        <item x="3595"/>
        <item x="1311"/>
        <item x="1254"/>
        <item x="2374"/>
        <item x="1879"/>
        <item x="3938"/>
        <item x="1498"/>
        <item x="551"/>
        <item x="3631"/>
        <item x="2894"/>
        <item x="2236"/>
        <item x="3879"/>
        <item x="1716"/>
        <item x="3295"/>
        <item x="1777"/>
        <item x="3237"/>
        <item x="606"/>
        <item x="3110"/>
        <item x="3370"/>
        <item x="1220"/>
        <item x="1046"/>
        <item x="1004"/>
        <item x="543"/>
        <item x="3649"/>
        <item x="1787"/>
        <item x="369"/>
        <item x="1442"/>
        <item x="1616"/>
        <item x="3435"/>
        <item x="2542"/>
        <item x="3603"/>
        <item x="1518"/>
        <item x="4093"/>
        <item x="2869"/>
        <item x="1882"/>
        <item x="1034"/>
        <item x="1806"/>
        <item x="4049"/>
        <item x="2290"/>
        <item x="263"/>
        <item x="344"/>
        <item x="1798"/>
        <item x="2092"/>
        <item x="2459"/>
        <item x="933"/>
        <item x="3467"/>
        <item x="3440"/>
        <item x="3688"/>
        <item x="3483"/>
        <item x="321"/>
        <item x="2915"/>
        <item x="1808"/>
        <item x="1590"/>
        <item x="607"/>
        <item x="2751"/>
        <item x="2886"/>
        <item x="600"/>
        <item x="3573"/>
        <item x="3990"/>
        <item x="2930"/>
        <item x="2805"/>
        <item x="3421"/>
        <item x="4090"/>
        <item x="1677"/>
        <item x="972"/>
        <item x="2203"/>
        <item x="498"/>
        <item x="2707"/>
        <item x="1696"/>
        <item x="164"/>
        <item x="4014"/>
        <item x="43"/>
        <item x="1129"/>
        <item x="884"/>
        <item x="482"/>
        <item x="2304"/>
        <item x="3578"/>
        <item x="216"/>
        <item x="388"/>
        <item x="3120"/>
        <item x="1346"/>
        <item x="711"/>
        <item x="3752"/>
        <item x="2622"/>
        <item x="3900"/>
        <item x="1807"/>
        <item x="1970"/>
        <item x="774"/>
        <item x="2206"/>
        <item x="1893"/>
        <item x="1648"/>
        <item x="221"/>
        <item x="684"/>
        <item x="2608"/>
        <item x="233"/>
        <item x="1141"/>
        <item x="315"/>
        <item x="1977"/>
        <item x="3144"/>
        <item x="2160"/>
        <item x="2406"/>
        <item x="2286"/>
        <item x="352"/>
        <item x="2885"/>
        <item x="16"/>
        <item x="2476"/>
        <item x="3191"/>
        <item x="2887"/>
        <item x="3519"/>
        <item x="4024"/>
        <item x="2782"/>
        <item x="1981"/>
        <item x="1274"/>
        <item x="3409"/>
        <item x="2629"/>
        <item x="2193"/>
        <item x="535"/>
        <item x="3323"/>
        <item x="4064"/>
        <item x="1194"/>
        <item x="2023"/>
        <item x="746"/>
        <item x="855"/>
        <item x="1962"/>
        <item x="3935"/>
        <item x="4074"/>
        <item x="2358"/>
        <item x="289"/>
        <item x="648"/>
        <item x="952"/>
        <item x="3844"/>
        <item x="1878"/>
        <item x="3784"/>
        <item x="1652"/>
        <item x="2900"/>
        <item x="1553"/>
        <item x="1638"/>
        <item x="495"/>
        <item x="999"/>
        <item x="153"/>
        <item x="3443"/>
        <item x="2124"/>
        <item x="27"/>
        <item x="1978"/>
        <item x="2983"/>
        <item x="478"/>
        <item x="3007"/>
        <item x="3565"/>
        <item x="3962"/>
        <item x="225"/>
        <item x="2232"/>
        <item x="1106"/>
        <item x="23"/>
        <item x="443"/>
        <item x="1175"/>
        <item x="2697"/>
        <item x="1147"/>
        <item x="2654"/>
        <item x="3413"/>
        <item x="2956"/>
        <item x="1554"/>
        <item x="2717"/>
        <item x="3724"/>
        <item x="3012"/>
        <item x="2567"/>
        <item x="1380"/>
        <item x="2005"/>
        <item x="2225"/>
        <item x="1118"/>
        <item x="1164"/>
        <item x="2112"/>
        <item x="537"/>
        <item x="2292"/>
        <item x="838"/>
        <item x="3121"/>
        <item x="2220"/>
        <item x="3472"/>
        <item x="3795"/>
        <item x="1826"/>
        <item x="1264"/>
        <item x="1227"/>
        <item x="3516"/>
        <item x="99"/>
        <item x="1570"/>
        <item x="3719"/>
        <item x="1188"/>
        <item x="2535"/>
        <item x="2125"/>
        <item x="1357"/>
        <item x="1039"/>
        <item x="2867"/>
        <item x="2360"/>
        <item x="249"/>
        <item x="2456"/>
        <item x="2323"/>
        <item x="3020"/>
        <item x="3760"/>
        <item x="1300"/>
        <item x="308"/>
        <item x="1115"/>
        <item x="1454"/>
        <item x="794"/>
        <item x="3428"/>
        <item x="3357"/>
        <item x="296"/>
        <item x="2879"/>
        <item x="1332"/>
        <item x="415"/>
        <item x="1042"/>
        <item x="3143"/>
        <item x="3798"/>
        <item x="1792"/>
        <item x="2715"/>
        <item x="3006"/>
        <item x="967"/>
        <item x="2781"/>
        <item x="3163"/>
        <item x="3829"/>
        <item x="1908"/>
        <item x="2156"/>
        <item x="304"/>
        <item x="419"/>
        <item x="1788"/>
        <item x="1853"/>
        <item x="2061"/>
        <item x="1052"/>
        <item x="619"/>
        <item x="10"/>
        <item x="2119"/>
        <item x="44"/>
        <item x="958"/>
        <item x="1157"/>
        <item x="2454"/>
        <item x="1333"/>
        <item x="718"/>
        <item x="374"/>
        <item x="3354"/>
        <item x="2702"/>
        <item x="217"/>
        <item x="2256"/>
        <item x="3899"/>
        <item x="1482"/>
        <item x="1832"/>
        <item x="2942"/>
        <item x="124"/>
        <item x="185"/>
        <item x="3625"/>
        <item x="1151"/>
        <item x="4075"/>
        <item x="361"/>
        <item x="2265"/>
        <item x="2289"/>
        <item x="436"/>
        <item x="1574"/>
        <item x="3833"/>
        <item x="206"/>
        <item x="1764"/>
        <item x="1275"/>
        <item x="690"/>
        <item x="130"/>
        <item x="2285"/>
        <item x="3585"/>
        <item x="3030"/>
        <item x="3257"/>
        <item x="1965"/>
        <item x="646"/>
        <item x="1526"/>
        <item x="2307"/>
        <item x="1805"/>
        <item x="3558"/>
        <item x="1419"/>
        <item x="3517"/>
        <item x="3590"/>
        <item x="250"/>
        <item x="1308"/>
        <item x="3787"/>
        <item x="2449"/>
        <item x="2759"/>
        <item x="2451"/>
        <item x="2453"/>
        <item x="2505"/>
        <item x="3873"/>
        <item x="791"/>
        <item x="556"/>
        <item x="1247"/>
        <item x="2171"/>
        <item x="1028"/>
        <item x="2475"/>
        <item x="2976"/>
        <item x="2328"/>
        <item x="342"/>
        <item x="2950"/>
        <item x="1396"/>
        <item x="631"/>
        <item x="2033"/>
        <item x="1197"/>
        <item x="38"/>
        <item x="1676"/>
        <item x="3350"/>
        <item x="2731"/>
        <item x="1920"/>
        <item x="1341"/>
        <item x="2924"/>
        <item x="3162"/>
        <item x="2441"/>
        <item x="2809"/>
        <item x="879"/>
        <item x="1036"/>
        <item x="3249"/>
        <item x="3709"/>
        <item x="2899"/>
        <item x="24"/>
        <item x="2901"/>
        <item x="1474"/>
        <item x="3155"/>
        <item x="3999"/>
        <item x="2526"/>
        <item x="1040"/>
        <item x="499"/>
        <item x="1373"/>
        <item x="3933"/>
        <item x="3822"/>
        <item x="2181"/>
        <item x="2182"/>
        <item x="2446"/>
        <item x="3816"/>
        <item x="42"/>
        <item x="2173"/>
        <item x="739"/>
        <item x="3076"/>
        <item x="19"/>
        <item x="3215"/>
        <item x="2025"/>
        <item x="3392"/>
        <item x="1975"/>
        <item x="1096"/>
        <item x="1918"/>
        <item x="1306"/>
        <item x="3023"/>
        <item x="590"/>
        <item x="2640"/>
        <item x="3099"/>
        <item x="2579"/>
        <item x="2982"/>
        <item x="2387"/>
        <item x="2028"/>
        <item x="2673"/>
        <item x="1942"/>
        <item x="390"/>
        <item x="1955"/>
        <item x="2811"/>
        <item x="431"/>
        <item x="3054"/>
        <item x="2758"/>
        <item x="2566"/>
        <item x="3219"/>
        <item x="3902"/>
        <item x="2348"/>
        <item x="550"/>
        <item x="3090"/>
        <item x="1636"/>
        <item x="984"/>
        <item x="3284"/>
        <item x="2756"/>
        <item x="1870"/>
        <item x="2057"/>
        <item x="2339"/>
        <item x="2233"/>
        <item x="2624"/>
        <item x="2596"/>
        <item x="3878"/>
        <item x="1195"/>
        <item x="866"/>
        <item x="3189"/>
        <item x="2484"/>
        <item x="2161"/>
        <item x="2647"/>
        <item x="3940"/>
        <item x="1700"/>
        <item x="3211"/>
        <item x="13"/>
        <item x="3362"/>
        <item x="3287"/>
        <item x="1674"/>
        <item x="1246"/>
        <item x="2381"/>
        <item x="3569"/>
        <item x="2122"/>
        <item x="3626"/>
        <item x="645"/>
        <item x="640"/>
        <item x="1902"/>
        <item x="985"/>
        <item x="2502"/>
        <item x="840"/>
        <item x="3788"/>
        <item x="4079"/>
        <item x="81"/>
        <item x="3921"/>
        <item x="3138"/>
        <item x="3127"/>
        <item x="1678"/>
        <item x="3680"/>
        <item x="1971"/>
        <item x="1869"/>
        <item x="1619"/>
        <item x="3234"/>
        <item x="141"/>
        <item x="422"/>
        <item x="143"/>
        <item x="1571"/>
        <item x="3743"/>
        <item x="1741"/>
        <item x="2097"/>
        <item x="2896"/>
        <item x="3236"/>
        <item x="938"/>
        <item x="721"/>
        <item x="757"/>
        <item x="1667"/>
        <item x="336"/>
        <item x="3954"/>
        <item x="2659"/>
        <item x="847"/>
        <item x="2249"/>
        <item x="1225"/>
        <item x="1548"/>
        <item x="332"/>
        <item x="1026"/>
        <item x="1614"/>
        <item x="2268"/>
        <item x="1911"/>
        <item x="2"/>
        <item x="3923"/>
        <item x="218"/>
        <item x="749"/>
        <item x="1061"/>
        <item x="561"/>
        <item x="3615"/>
        <item x="1150"/>
        <item x="1014"/>
        <item x="732"/>
        <item x="1385"/>
        <item x="3669"/>
        <item x="3204"/>
        <item x="1186"/>
        <item x="2754"/>
        <item x="2692"/>
        <item x="3387"/>
        <item x="1877"/>
        <item x="2174"/>
        <item x="3405"/>
        <item x="3537"/>
        <item x="2088"/>
        <item x="2461"/>
        <item x="669"/>
        <item x="1732"/>
        <item x="727"/>
        <item x="3201"/>
        <item x="1688"/>
        <item x="542"/>
        <item x="1917"/>
        <item x="2865"/>
        <item x="3268"/>
        <item x="4037"/>
        <item x="15"/>
        <item x="3596"/>
        <item x="976"/>
        <item x="2708"/>
        <item x="3437"/>
        <item x="4070"/>
        <item x="488"/>
        <item x="3949"/>
        <item x="804"/>
        <item x="1840"/>
        <item x="3477"/>
        <item x="1595"/>
        <item x="1819"/>
        <item x="1964"/>
        <item x="1742"/>
        <item x="2546"/>
        <item x="2541"/>
        <item x="1509"/>
        <item x="1875"/>
        <item x="1505"/>
        <item x="381"/>
        <item x="1838"/>
        <item x="2027"/>
        <item x="2046"/>
        <item x="2570"/>
        <item x="507"/>
        <item x="1555"/>
        <item x="1763"/>
        <item x="197"/>
        <item x="2876"/>
        <item x="3308"/>
        <item x="2846"/>
        <item x="3044"/>
        <item x="3214"/>
        <item x="3766"/>
        <item x="1801"/>
        <item x="3924"/>
        <item x="1564"/>
        <item x="3551"/>
        <item x="4081"/>
        <item x="2297"/>
        <item x="522"/>
        <item x="531"/>
        <item x="2499"/>
        <item x="2540"/>
        <item x="160"/>
        <item x="2200"/>
        <item x="1348"/>
        <item x="2471"/>
        <item x="1951"/>
        <item x="3700"/>
        <item x="440"/>
        <item x="147"/>
        <item x="1523"/>
        <item x="1143"/>
        <item x="2908"/>
        <item x="2690"/>
        <item x="2306"/>
        <item x="717"/>
        <item x="2486"/>
        <item x="2545"/>
        <item x="1309"/>
        <item x="3115"/>
        <item x="3694"/>
        <item x="3715"/>
        <item x="530"/>
        <item x="3331"/>
        <item x="2263"/>
        <item x="3380"/>
        <item x="1502"/>
        <item x="3167"/>
        <item x="926"/>
        <item x="3819"/>
        <item x="3742"/>
        <item x="2347"/>
        <item x="579"/>
        <item x="2559"/>
        <item x="1485"/>
        <item x="852"/>
        <item x="3116"/>
        <item x="3103"/>
        <item x="2582"/>
        <item x="2291"/>
        <item x="2945"/>
        <item x="1241"/>
        <item x="3106"/>
        <item x="2980"/>
        <item x="22"/>
        <item x="3426"/>
        <item x="3604"/>
        <item x="3463"/>
        <item x="3071"/>
        <item x="2359"/>
        <item x="2287"/>
        <item x="2260"/>
        <item x="3082"/>
        <item x="2972"/>
        <item x="945"/>
        <item x="1260"/>
        <item x="333"/>
        <item x="3660"/>
        <item x="1314"/>
        <item x="665"/>
        <item x="2583"/>
        <item x="1632"/>
        <item x="2501"/>
        <item x="2402"/>
        <item x="1165"/>
        <item x="2437"/>
        <item x="2986"/>
        <item x="1858"/>
        <item x="2987"/>
        <item x="846"/>
        <item x="98"/>
        <item x="2341"/>
        <item x="3177"/>
        <item x="2730"/>
        <item x="1086"/>
        <item x="417"/>
        <item x="1327"/>
        <item x="2373"/>
        <item x="3457"/>
        <item x="681"/>
        <item x="2183"/>
        <item x="2573"/>
        <item x="1905"/>
        <item x="1497"/>
        <item x="78"/>
        <item x="1751"/>
        <item x="2070"/>
        <item x="883"/>
        <item x="3470"/>
        <item x="3744"/>
        <item x="109"/>
        <item x="830"/>
        <item x="2136"/>
        <item x="520"/>
        <item x="1831"/>
        <item x="3525"/>
        <item x="460"/>
        <item x="3336"/>
        <item x="3735"/>
        <item x="1414"/>
        <item x="1033"/>
        <item x="4099"/>
        <item x="2551"/>
        <item x="3821"/>
        <item x="995"/>
        <item x="3896"/>
        <item x="458"/>
        <item x="817"/>
        <item x="1376"/>
        <item x="793"/>
        <item x="2159"/>
        <item x="102"/>
        <item x="3683"/>
        <item x="1759"/>
        <item x="1847"/>
        <item x="823"/>
        <item x="1693"/>
        <item x="2199"/>
        <item x="3047"/>
        <item x="682"/>
        <item x="3190"/>
        <item x="39"/>
        <item x="4076"/>
        <item x="4032"/>
        <item x="1898"/>
        <item x="247"/>
        <item x="2154"/>
        <item x="133"/>
        <item x="891"/>
        <item x="118"/>
        <item x="836"/>
        <item x="194"/>
        <item x="3087"/>
        <item x="1508"/>
        <item x="3166"/>
        <item x="1210"/>
        <item x="528"/>
        <item x="541"/>
        <item x="313"/>
        <item x="1566"/>
        <item x="426"/>
        <item x="55"/>
        <item x="2904"/>
        <item x="2240"/>
        <item x="2221"/>
        <item x="149"/>
        <item x="3291"/>
        <item x="3500"/>
        <item x="1724"/>
        <item x="1426"/>
        <item x="3469"/>
        <item x="1065"/>
        <item x="71"/>
        <item x="2724"/>
        <item x="596"/>
        <item x="1417"/>
        <item x="1298"/>
        <item x="2312"/>
        <item x="753"/>
        <item x="1835"/>
        <item x="765"/>
        <item x="1124"/>
        <item x="446"/>
        <item x="1791"/>
        <item x="444"/>
        <item x="298"/>
        <item x="2354"/>
        <item x="4059"/>
        <item x="2678"/>
        <item x="1071"/>
        <item x="281"/>
        <item x="272"/>
        <item x="1679"/>
        <item x="2126"/>
        <item x="3872"/>
        <item x="2968"/>
        <item x="3682"/>
        <item x="3675"/>
        <item x="3697"/>
        <item x="812"/>
        <item x="1528"/>
        <item x="604"/>
        <item x="771"/>
        <item x="761"/>
        <item x="2696"/>
        <item x="2340"/>
        <item x="3738"/>
        <item x="3318"/>
        <item x="560"/>
        <item x="1481"/>
        <item x="3941"/>
        <item x="2212"/>
        <item x="3868"/>
        <item x="2652"/>
        <item x="1598"/>
        <item x="450"/>
        <item x="2938"/>
        <item x="469"/>
        <item x="3871"/>
        <item x="706"/>
        <item x="49"/>
        <item x="1123"/>
        <item x="424"/>
        <item x="2581"/>
        <item x="957"/>
        <item x="1776"/>
        <item x="666"/>
        <item x="2509"/>
        <item x="3768"/>
        <item x="3790"/>
        <item x="2793"/>
        <item x="2752"/>
        <item x="402"/>
        <item x="1256"/>
        <item x="1749"/>
        <item x="3605"/>
        <item x="2076"/>
        <item x="110"/>
        <item x="2612"/>
        <item x="2071"/>
        <item x="565"/>
        <item x="737"/>
        <item x="630"/>
        <item x="3184"/>
        <item x="328"/>
        <item x="1746"/>
        <item x="319"/>
        <item x="3411"/>
        <item x="3267"/>
        <item x="2852"/>
        <item x="2085"/>
        <item x="1217"/>
        <item x="2479"/>
        <item x="1179"/>
        <item x="3834"/>
        <item x="2591"/>
        <item x="3301"/>
        <item x="703"/>
        <item x="178"/>
        <item x="1017"/>
        <item x="752"/>
        <item x="3728"/>
        <item x="2916"/>
        <item x="2314"/>
        <item x="1633"/>
        <item x="986"/>
        <item x="1946"/>
        <item x="3194"/>
        <item x="1854"/>
        <item x="2463"/>
        <item x="1167"/>
        <item x="3252"/>
        <item x="2185"/>
        <item x="261"/>
        <item x="586"/>
        <item x="2598"/>
        <item x="730"/>
        <item x="3931"/>
        <item x="3180"/>
        <item x="1421"/>
        <item x="1291"/>
        <item x="3937"/>
        <item x="2862"/>
        <item x="2616"/>
        <item x="3183"/>
        <item x="481"/>
        <item x="798"/>
        <item x="3202"/>
        <item x="306"/>
        <item x="260"/>
        <item x="1430"/>
        <item x="2389"/>
        <item x="2278"/>
        <item x="1987"/>
        <item x="92"/>
        <item x="525"/>
        <item x="1825"/>
        <item x="2556"/>
        <item x="2799"/>
        <item x="60"/>
        <item x="3618"/>
        <item x="577"/>
        <item x="2584"/>
        <item x="3628"/>
        <item x="1410"/>
        <item x="1444"/>
        <item x="773"/>
        <item x="3710"/>
        <item x="1563"/>
        <item x="929"/>
        <item x="2015"/>
        <item x="1515"/>
        <item x="3218"/>
        <item x="3809"/>
        <item x="2346"/>
        <item x="950"/>
        <item x="602"/>
        <item x="3203"/>
        <item x="3066"/>
        <item x="3527"/>
        <item x="1537"/>
        <item x="1580"/>
        <item x="1212"/>
        <item x="228"/>
        <item x="3792"/>
        <item x="2911"/>
        <item x="572"/>
        <item x="360"/>
        <item x="2521"/>
        <item x="3321"/>
        <item x="169"/>
        <item x="1387"/>
        <item x="1"/>
        <item x="3978"/>
        <item x="3528"/>
        <item x="248"/>
        <item x="1089"/>
        <item x="3832"/>
        <item x="231"/>
        <item x="1321"/>
        <item x="1003"/>
        <item x="1864"/>
        <item x="2694"/>
        <item x="2965"/>
        <item x="447"/>
        <item x="1067"/>
        <item x="3670"/>
        <item x="3160"/>
        <item x="544"/>
        <item x="2423"/>
        <item x="3577"/>
        <item x="186"/>
        <item x="3818"/>
        <item x="1369"/>
        <item x="310"/>
        <item x="3497"/>
        <item x="3860"/>
        <item x="1438"/>
        <item x="2216"/>
        <item x="3932"/>
        <item x="3950"/>
        <item x="2785"/>
        <item x="1687"/>
        <item x="235"/>
        <item x="1810"/>
        <item x="2520"/>
        <item x="239"/>
        <item x="1063"/>
        <item x="3911"/>
        <item x="4018"/>
        <item x="670"/>
        <item x="327"/>
        <item x="20"/>
        <item x="2372"/>
        <item x="275"/>
        <item x="1560"/>
        <item x="1353"/>
        <item x="2380"/>
        <item x="1445"/>
        <item x="416"/>
        <item x="1166"/>
        <item x="2650"/>
        <item x="3241"/>
        <item x="3901"/>
        <item x="931"/>
        <item x="923"/>
        <item x="2704"/>
        <item x="2012"/>
        <item x="2795"/>
        <item x="1326"/>
        <item x="3479"/>
        <item x="1271"/>
        <item x="3976"/>
        <item x="2377"/>
        <item x="2011"/>
        <item x="1689"/>
        <item x="1128"/>
        <item x="871"/>
        <item x="1448"/>
        <item x="3982"/>
        <item x="1583"/>
        <item x="243"/>
        <item x="2425"/>
        <item x="1370"/>
        <item x="2594"/>
        <item x="1154"/>
        <item x="2412"/>
        <item x="2438"/>
        <item x="3459"/>
        <item x="2920"/>
        <item x="3973"/>
        <item x="1412"/>
        <item x="2247"/>
        <item x="2929"/>
        <item x="1005"/>
        <item x="533"/>
        <item x="157"/>
        <item x="320"/>
        <item x="4016"/>
        <item x="3992"/>
        <item x="1303"/>
        <item x="898"/>
        <item x="3925"/>
        <item x="1267"/>
        <item x="2180"/>
        <item x="1214"/>
        <item x="1284"/>
        <item x="1169"/>
        <item x="3553"/>
        <item x="2851"/>
        <item x="1957"/>
        <item x="2934"/>
        <item x="2434"/>
        <item x="3338"/>
        <item x="1183"/>
        <item x="318"/>
        <item x="2864"/>
        <item x="3960"/>
        <item x="1820"/>
        <item x="1851"/>
        <item x="2753"/>
        <item x="3332"/>
        <item x="1542"/>
        <item x="3363"/>
        <item x="400"/>
        <item x="844"/>
        <item x="2576"/>
        <item x="2478"/>
        <item x="1268"/>
        <item x="783"/>
        <item x="3107"/>
        <item x="3785"/>
        <item x="3650"/>
        <item x="3051"/>
        <item x="2432"/>
        <item x="117"/>
        <item x="1111"/>
        <item x="881"/>
        <item x="1177"/>
        <item x="1122"/>
        <item x="3415"/>
        <item x="1947"/>
        <item x="1316"/>
        <item x="2669"/>
        <item x="1861"/>
        <item x="2897"/>
        <item x="497"/>
        <item x="3572"/>
        <item x="367"/>
        <item x="2393"/>
        <item x="1126"/>
        <item x="2066"/>
        <item x="3117"/>
        <item x="975"/>
        <item x="642"/>
        <item x="2857"/>
        <item x="1927"/>
        <item x="1937"/>
        <item x="2096"/>
        <item x="2100"/>
        <item x="3965"/>
        <item x="858"/>
        <item x="1532"/>
        <item x="1706"/>
        <item x="1408"/>
        <item x="3696"/>
        <item x="2470"/>
        <item x="286"/>
        <item x="3478"/>
        <item x="3817"/>
        <item x="3839"/>
        <item x="2273"/>
        <item x="617"/>
        <item x="3579"/>
        <item x="2087"/>
        <item x="3289"/>
        <item x="589"/>
        <item x="1609"/>
        <item x="1844"/>
        <item x="3225"/>
        <item x="1692"/>
        <item x="2861"/>
        <item x="3297"/>
        <item x="2902"/>
        <item x="3746"/>
        <item x="1663"/>
        <item x="3964"/>
        <item x="1388"/>
        <item x="2607"/>
        <item x="3540"/>
        <item x="2276"/>
        <item x="2664"/>
        <item x="2990"/>
        <item x="888"/>
        <item x="0"/>
        <item x="2878"/>
        <item x="3773"/>
        <item x="1845"/>
        <item x="1818"/>
        <item x="1174"/>
        <item x="1884"/>
        <item x="1821"/>
        <item x="1340"/>
        <item x="3179"/>
        <item x="108"/>
        <item x="4039"/>
        <item x="1416"/>
        <item x="470"/>
        <item x="58"/>
        <item x="3079"/>
        <item x="740"/>
        <item x="708"/>
        <item x="411"/>
        <item x="3276"/>
        <item x="592"/>
        <item x="598"/>
        <item x="2266"/>
        <item x="848"/>
        <item x="3587"/>
        <item x="3384"/>
        <item x="3065"/>
        <item x="806"/>
        <item x="1630"/>
        <item x="3673"/>
        <item x="964"/>
        <item x="104"/>
        <item x="3555"/>
        <item x="4053"/>
        <item x="2714"/>
        <item x="252"/>
        <item x="2794"/>
        <item x="317"/>
        <item x="1191"/>
        <item x="3278"/>
        <item x="3222"/>
        <item x="1684"/>
        <item x="175"/>
        <item x="3381"/>
        <item x="3486"/>
        <item x="1312"/>
        <item x="95"/>
        <item x="2326"/>
        <item x="1664"/>
        <item x="3859"/>
        <item x="307"/>
        <item x="1941"/>
        <item x="1936"/>
        <item x="2460"/>
        <item x="2961"/>
        <item x="2419"/>
        <item x="2254"/>
        <item x="3567"/>
        <item x="399"/>
        <item x="282"/>
        <item x="3279"/>
        <item x="907"/>
        <item x="1403"/>
        <item x="2555"/>
        <item x="1181"/>
        <item x="3028"/>
        <item x="2858"/>
        <item x="554"/>
        <item x="3438"/>
        <item x="3542"/>
        <item x="2943"/>
        <item x="491"/>
        <item x="3029"/>
        <item x="3140"/>
        <item x="3360"/>
        <item x="2844"/>
        <item x="240"/>
        <item x="583"/>
        <item x="2663"/>
        <item x="1833"/>
        <item x="2503"/>
        <item x="2329"/>
        <item x="2888"/>
        <item x="1012"/>
        <item x="1397"/>
        <item x="2296"/>
        <item x="1809"/>
        <item x="3853"/>
        <item x="3417"/>
        <item x="719"/>
        <item x="2151"/>
        <item x="2305"/>
        <item x="1785"/>
        <item x="540"/>
        <item x="3782"/>
        <item x="2797"/>
        <item x="427"/>
        <item x="3910"/>
        <item x="896"/>
        <item x="2356"/>
        <item x="242"/>
        <item x="1156"/>
        <item x="4006"/>
        <item x="213"/>
        <item x="479"/>
        <item x="1160"/>
        <item x="710"/>
        <item x="910"/>
        <item x="407"/>
        <item x="2143"/>
        <item x="942"/>
        <item x="3989"/>
        <item x="917"/>
        <item x="3869"/>
        <item x="1737"/>
        <item x="3227"/>
        <item x="1455"/>
        <item x="2120"/>
        <item x="1959"/>
        <item x="1304"/>
        <item x="1524"/>
        <item x="3592"/>
        <item x="3188"/>
        <item x="3761"/>
        <item x="2643"/>
        <item x="3132"/>
        <item x="2770"/>
        <item x="65"/>
        <item x="1425"/>
        <item x="1294"/>
        <item x="2689"/>
        <item x="2414"/>
        <item x="2994"/>
        <item x="2472"/>
        <item x="1302"/>
        <item x="3372"/>
        <item x="1868"/>
        <item x="2599"/>
        <item x="2506"/>
        <item x="1239"/>
        <item x="2462"/>
        <item x="2362"/>
        <item x="3778"/>
        <item x="1259"/>
        <item x="2299"/>
        <item x="816"/>
        <item x="864"/>
        <item x="3283"/>
        <item x="863"/>
        <item x="641"/>
        <item x="890"/>
        <item x="2208"/>
        <item x="2552"/>
        <item x="3001"/>
        <item x="1093"/>
        <item x="90"/>
        <item x="1939"/>
        <item x="1829"/>
        <item x="1090"/>
        <item x="3820"/>
        <item x="1670"/>
        <item x="3995"/>
        <item x="3096"/>
        <item x="745"/>
        <item x="1923"/>
        <item x="1158"/>
        <item x="1894"/>
        <item x="2485"/>
        <item x="3198"/>
        <item x="2163"/>
        <item x="1383"/>
        <item x="1277"/>
        <item x="814"/>
        <item x="3026"/>
        <item x="3920"/>
        <item x="3060"/>
        <item x="4060"/>
        <item x="3036"/>
        <item x="1245"/>
        <item x="2422"/>
        <item x="1685"/>
        <item x="3288"/>
        <item x="1839"/>
        <item x="1828"/>
        <item x="908"/>
        <item x="193"/>
        <item x="788"/>
        <item x="2789"/>
        <item x="810"/>
        <item x="2940"/>
        <item x="3126"/>
        <item x="4057"/>
        <item x="2367"/>
        <item x="2672"/>
        <item x="2634"/>
        <item x="1830"/>
        <item x="3080"/>
        <item x="1546"/>
        <item x="3254"/>
        <item x="2784"/>
        <item x="2072"/>
        <item x="2913"/>
        <item x="1895"/>
        <item x="2603"/>
        <item x="2261"/>
        <item x="508"/>
        <item x="3135"/>
        <item x="1269"/>
        <item x="1457"/>
        <item x="824"/>
        <item x="2812"/>
        <item x="1511"/>
        <item x="2841"/>
        <item x="978"/>
        <item x="1672"/>
        <item x="2985"/>
        <item x="763"/>
        <item x="3109"/>
        <item x="3980"/>
        <item x="3611"/>
        <item x="2601"/>
        <item x="2606"/>
        <item x="1940"/>
        <item x="1180"/>
        <item x="370"/>
        <item x="1506"/>
        <item x="2172"/>
        <item x="2699"/>
        <item x="3424"/>
        <item x="2532"/>
        <item x="1857"/>
        <item x="3576"/>
        <item x="3831"/>
        <item x="3185"/>
        <item x="3247"/>
        <item x="3646"/>
        <item x="2743"/>
        <item x="517"/>
        <item x="3231"/>
        <item x="3041"/>
        <item x="1848"/>
        <item x="2557"/>
        <item x="673"/>
        <item x="2421"/>
        <item x="3732"/>
        <item x="911"/>
        <item x="1131"/>
        <item x="701"/>
        <item x="2078"/>
        <item x="1350"/>
        <item x="1367"/>
        <item x="2709"/>
        <item x="2893"/>
        <item x="2745"/>
        <item x="2761"/>
        <item x="675"/>
        <item x="258"/>
        <item x="3559"/>
        <item x="4050"/>
        <item x="3722"/>
        <item x="2350"/>
        <item x="3895"/>
        <item x="2050"/>
        <item x="1783"/>
        <item x="2140"/>
        <item x="127"/>
        <item x="3524"/>
        <item x="17"/>
        <item x="2217"/>
        <item x="2847"/>
        <item x="1707"/>
        <item x="707"/>
        <item x="1841"/>
        <item x="2016"/>
        <item x="1328"/>
        <item x="2701"/>
        <item x="477"/>
        <item x="131"/>
        <item x="174"/>
        <item x="3303"/>
        <item x="1486"/>
        <item x="1290"/>
        <item x="3178"/>
        <item x="3776"/>
        <item x="3852"/>
        <item x="2417"/>
        <item x="1761"/>
        <item x="962"/>
        <item x="1698"/>
        <item x="514"/>
        <item x="103"/>
        <item x="2317"/>
        <item x="96"/>
        <item x="966"/>
        <item x="1213"/>
        <item x="3386"/>
        <item x="2366"/>
        <item x="2218"/>
        <item x="1087"/>
        <item x="1465"/>
        <item x="3642"/>
        <item x="3659"/>
        <item x="2679"/>
        <item x="2390"/>
        <item x="993"/>
        <item x="2881"/>
        <item x="33"/>
        <item x="2964"/>
        <item x="2365"/>
        <item x="181"/>
        <item x="3554"/>
        <item x="2034"/>
        <item x="3927"/>
        <item x="3045"/>
        <item x="928"/>
        <item x="1045"/>
        <item x="287"/>
        <item x="438"/>
        <item x="85"/>
        <item x="1736"/>
        <item x="230"/>
        <item x="2815"/>
        <item x="274"/>
        <item x="754"/>
        <item x="158"/>
        <item x="3512"/>
        <item x="4034"/>
        <item x="2104"/>
        <item x="3955"/>
        <item x="101"/>
        <item x="1216"/>
        <item x="949"/>
        <item x="2979"/>
        <item x="199"/>
        <item x="2558"/>
        <item x="18"/>
        <item x="509"/>
        <item x="1447"/>
        <item x="1041"/>
        <item x="3324"/>
        <item x="1966"/>
        <item x="2243"/>
        <item x="97"/>
        <item x="2090"/>
        <item x="1522"/>
        <item x="119"/>
        <item x="2585"/>
        <item x="1305"/>
        <item x="279"/>
        <item x="2482"/>
        <item x="994"/>
        <item x="557"/>
        <item x="562"/>
        <item x="1355"/>
        <item x="1208"/>
        <item x="290"/>
        <item x="30"/>
        <item x="3987"/>
        <item x="1926"/>
        <item x="1886"/>
        <item x="1201"/>
        <item x="1322"/>
        <item x="215"/>
        <item x="3757"/>
        <item x="1967"/>
        <item x="997"/>
        <item x="2737"/>
        <item x="668"/>
        <item x="1591"/>
        <item x="171"/>
        <item x="953"/>
        <item x="620"/>
        <item x="269"/>
        <item x="1527"/>
        <item x="1119"/>
        <item x="3662"/>
        <item x="1209"/>
        <item x="2632"/>
        <item x="1507"/>
        <item x="3708"/>
        <item x="1550"/>
        <item x="828"/>
        <item x="2767"/>
        <item x="2430"/>
        <item x="2153"/>
        <item x="875"/>
        <item x="1446"/>
        <item x="1207"/>
        <item x="2939"/>
        <item x="3326"/>
        <item x="1170"/>
        <item x="2547"/>
        <item x="1182"/>
        <item x="3456"/>
        <item x="1379"/>
        <item x="1049"/>
        <item x="3789"/>
        <item x="1251"/>
        <item x="4102"/>
        <item x="2000"/>
        <item x="650"/>
        <item x="2561"/>
        <item x="2765"/>
        <item x="453"/>
        <item x="2615"/>
        <item x="47"/>
        <item x="410"/>
        <item x="1618"/>
        <item x="79"/>
        <item x="1656"/>
        <item x="3689"/>
        <item x="1278"/>
        <item x="3039"/>
        <item x="1647"/>
        <item x="980"/>
        <item x="860"/>
        <item x="919"/>
        <item x="905"/>
        <item x="936"/>
        <item x="3353"/>
        <item x="2322"/>
        <item x="2524"/>
        <item x="1843"/>
        <item x="3627"/>
        <item x="3485"/>
        <item x="1704"/>
        <item x="2466"/>
        <item x="3328"/>
        <item x="1519"/>
        <item x="927"/>
        <item x="2002"/>
        <item x="795"/>
        <item x="503"/>
        <item x="916"/>
        <item x="493"/>
        <item x="3410"/>
        <item x="2817"/>
        <item x="2445"/>
        <item x="1624"/>
        <item x="1972"/>
        <item x="1645"/>
        <item x="28"/>
        <item x="1237"/>
        <item x="2310"/>
        <item x="2166"/>
        <item x="2147"/>
        <item x="1112"/>
        <item x="2409"/>
        <item x="1612"/>
        <item x="3078"/>
        <item x="2111"/>
        <item x="3907"/>
        <item x="2680"/>
        <item x="1928"/>
        <item x="1938"/>
        <item x="3050"/>
        <item x="77"/>
        <item x="1668"/>
        <item x="2298"/>
        <item x="357"/>
        <item x="2481"/>
        <item x="1703"/>
        <item x="2405"/>
        <item x="111"/>
        <item x="2860"/>
        <item x="4068"/>
        <item x="2255"/>
        <item x="1336"/>
        <item x="767"/>
        <item x="4004"/>
        <item x="2682"/>
        <item x="1755"/>
        <item x="129"/>
        <item x="1720"/>
        <item x="878"/>
        <item x="1310"/>
        <item x="2843"/>
        <item x="3148"/>
        <item x="960"/>
        <item x="2613"/>
        <item x="3263"/>
        <item x="1076"/>
        <item x="1193"/>
        <item x="1885"/>
        <item x="3010"/>
        <item x="1185"/>
        <item x="2922"/>
        <item x="2937"/>
        <item x="1477"/>
        <item x="324"/>
        <item x="3259"/>
        <item x="2283"/>
        <item x="2300"/>
        <item x="1782"/>
        <item x="2378"/>
        <item x="2518"/>
        <item x="1796"/>
        <item x="636"/>
        <item x="1644"/>
        <item x="549"/>
        <item x="3607"/>
        <item x="2009"/>
        <item x="1366"/>
        <item x="3280"/>
        <item x="1680"/>
        <item x="1356"/>
        <item x="1098"/>
        <item x="1567"/>
        <item x="2452"/>
        <item x="2483"/>
        <item x="1620"/>
        <item x="1836"/>
        <item x="3063"/>
        <item x="2211"/>
        <item x="591"/>
        <item x="1901"/>
        <item x="639"/>
        <item x="2774"/>
        <item x="3111"/>
        <item x="987"/>
        <item x="825"/>
        <item x="2383"/>
        <item x="68"/>
        <item x="3208"/>
        <item x="3339"/>
        <item x="2141"/>
        <item x="3471"/>
        <item x="2231"/>
        <item x="1074"/>
        <item x="205"/>
        <item x="1460"/>
        <item x="3436"/>
        <item x="974"/>
        <item x="3898"/>
        <item x="2047"/>
        <item x="52"/>
        <item x="280"/>
        <item x="2327"/>
        <item x="2725"/>
        <item x="1661"/>
        <item x="934"/>
        <item x="3667"/>
        <item x="2036"/>
        <item x="2592"/>
        <item x="4092"/>
        <item x="114"/>
        <item x="74"/>
        <item x="268"/>
        <item x="220"/>
        <item x="2196"/>
        <item x="1544"/>
        <item x="3716"/>
        <item x="184"/>
        <item x="2834"/>
        <item x="548"/>
        <item x="3095"/>
        <item x="2544"/>
        <item x="322"/>
        <item x="1038"/>
        <item x="2137"/>
        <item x="1578"/>
        <item x="2186"/>
        <item x="3729"/>
        <item x="3258"/>
        <item x="2600"/>
        <item x="2116"/>
        <item x="2368"/>
        <item x="2105"/>
        <item x="1856"/>
        <item x="433"/>
        <item x="1413"/>
        <item x="2165"/>
        <item x="2873"/>
        <item x="2969"/>
        <item x="2760"/>
        <item x="246"/>
        <item x="1919"/>
        <item x="948"/>
        <item x="1001"/>
        <item x="1932"/>
        <item x="2121"/>
        <item x="224"/>
        <item x="1077"/>
        <item x="2192"/>
        <item x="2361"/>
        <item x="3664"/>
        <item x="1037"/>
        <item x="3040"/>
        <item x="1735"/>
        <item x="253"/>
        <item x="2523"/>
        <item x="2921"/>
        <item x="2205"/>
        <item x="831"/>
        <item x="3058"/>
        <item x="3015"/>
        <item x="1172"/>
        <item x="2951"/>
        <item x="3557"/>
        <item x="2330"/>
        <item x="2988"/>
        <item x="1479"/>
        <item x="1243"/>
        <item x="899"/>
        <item x="2492"/>
        <item x="614"/>
        <item x="1584"/>
        <item x="170"/>
        <item x="2281"/>
        <item x="800"/>
        <item x="3400"/>
        <item x="3385"/>
        <item x="1813"/>
        <item x="3571"/>
        <item x="4091"/>
        <item x="1238"/>
        <item x="21"/>
        <item x="201"/>
        <item x="1996"/>
        <item x="689"/>
        <item x="880"/>
        <item x="2093"/>
        <item x="546"/>
        <item x="394"/>
        <item x="1973"/>
        <item x="2064"/>
        <item x="2184"/>
        <item x="1459"/>
        <item x="210"/>
        <item x="3042"/>
        <item x="2424"/>
        <item x="4020"/>
        <item x="1891"/>
        <item x="585"/>
        <item x="2031"/>
        <item x="1339"/>
        <item x="1234"/>
        <item x="1031"/>
        <item x="2890"/>
        <item x="1907"/>
        <item x="428"/>
        <item x="2230"/>
        <item x="459"/>
        <item x="2089"/>
        <item x="2906"/>
        <item x="1909"/>
        <item x="2703"/>
        <item x="3749"/>
        <item x="1889"/>
        <item x="1585"/>
        <item x="4087"/>
        <item x="869"/>
        <item x="1793"/>
        <item x="331"/>
        <item x="2578"/>
        <item x="3676"/>
        <item x="2415"/>
        <item x="3429"/>
        <item x="3550"/>
        <item x="2049"/>
        <item x="1002"/>
        <item x="2510"/>
        <item x="1091"/>
        <item x="2413"/>
        <item x="1982"/>
        <item x="3217"/>
        <item x="1682"/>
        <item x="4088"/>
        <item x="3396"/>
        <item x="1317"/>
        <item x="2856"/>
        <item x="827"/>
        <item x="452"/>
        <item x="106"/>
        <item x="2871"/>
        <item x="3430"/>
        <item x="326"/>
        <item x="3447"/>
        <item x="1984"/>
        <item x="811"/>
        <item x="1750"/>
        <item x="3315"/>
        <item x="4001"/>
        <item x="1640"/>
        <item x="2020"/>
        <item x="1922"/>
        <item x="2738"/>
        <item x="1318"/>
        <item x="1558"/>
        <item x="3753"/>
        <item x="385"/>
        <item x="1671"/>
        <item x="659"/>
        <item x="709"/>
        <item x="2029"/>
        <item x="2067"/>
        <item x="2513"/>
        <item x="797"/>
        <item x="662"/>
        <item x="1702"/>
        <item x="2495"/>
        <item x="2959"/>
        <item x="519"/>
        <item x="2021"/>
        <item x="851"/>
        <item x="207"/>
        <item x="2223"/>
        <item x="3769"/>
        <item x="2687"/>
        <item x="3265"/>
        <item x="2859"/>
        <item x="3482"/>
        <item x="1906"/>
        <item x="461"/>
        <item x="1646"/>
        <item x="3842"/>
        <item x="559"/>
        <item x="3889"/>
        <item x="2577"/>
        <item x="796"/>
        <item x="2325"/>
        <item x="226"/>
        <item x="3422"/>
        <item x="2589"/>
        <item x="1933"/>
        <item x="2746"/>
        <item x="3081"/>
        <item x="1930"/>
        <item x="3521"/>
        <item x="2931"/>
        <item x="787"/>
        <item x="2006"/>
        <item x="599"/>
        <item x="2128"/>
        <item x="3767"/>
        <item x="969"/>
        <item x="2284"/>
        <item x="2818"/>
        <item x="3077"/>
        <item x="314"/>
        <item x="237"/>
        <item x="3361"/>
        <item x="1279"/>
        <item x="1386"/>
        <item x="3997"/>
        <item x="3319"/>
        <item x="3959"/>
        <item x="3717"/>
        <item x="1449"/>
        <item x="3496"/>
        <item x="2565"/>
        <item x="1406"/>
        <item x="2271"/>
        <item x="932"/>
        <item x="1683"/>
        <item x="2602"/>
        <item x="1384"/>
        <item x="2139"/>
        <item x="1568"/>
        <item x="3128"/>
        <item x="2777"/>
        <item x="188"/>
        <item x="3840"/>
        <item x="2534"/>
        <item x="3726"/>
        <item x="555"/>
        <item x="134"/>
        <item x="2618"/>
        <item x="3756"/>
        <item x="3865"/>
        <item x="2311"/>
        <item x="3632"/>
        <item x="2641"/>
        <item x="3552"/>
        <item x="968"/>
        <item x="1673"/>
        <item x="2569"/>
        <item x="1866"/>
        <item x="1249"/>
        <item x="2103"/>
        <item x="2674"/>
        <item x="3299"/>
        <item x="1603"/>
        <item x="2728"/>
        <item x="2270"/>
        <item x="1361"/>
        <item x="2537"/>
        <item x="3325"/>
        <item x="2331"/>
        <item x="3476"/>
        <item x="3347"/>
        <item x="2429"/>
        <item x="2227"/>
        <item x="3129"/>
        <item x="2142"/>
        <item x="1140"/>
        <item x="1117"/>
        <item x="748"/>
        <item x="4094"/>
        <item x="1655"/>
        <item x="2722"/>
        <item x="3312"/>
        <item x="3172"/>
        <item x="3775"/>
        <item x="1867"/>
        <item x="3671"/>
        <item x="766"/>
        <item x="4009"/>
        <item x="3586"/>
        <item x="3877"/>
        <item x="1729"/>
        <item x="1240"/>
        <item x="4035"/>
        <item x="1719"/>
        <item x="1985"/>
        <item x="2418"/>
        <item x="920"/>
        <item x="1662"/>
        <item x="1846"/>
        <item x="1054"/>
        <item x="1401"/>
        <item x="867"/>
        <item x="2825"/>
        <item x="1008"/>
        <item x="121"/>
        <item x="136"/>
        <item x="2026"/>
        <item x="161"/>
        <item x="1712"/>
        <item x="3484"/>
        <item x="3322"/>
        <item x="1876"/>
        <item x="2176"/>
        <item x="2473"/>
        <item x="1204"/>
        <item x="64"/>
        <item x="2651"/>
        <item x="3721"/>
        <item x="2364"/>
        <item x="695"/>
        <item x="2235"/>
        <item x="3906"/>
        <item x="4007"/>
        <item x="3043"/>
        <item x="569"/>
        <item x="1903"/>
        <item x="3393"/>
        <item x="1176"/>
        <item x="2925"/>
        <item x="3196"/>
        <item x="608"/>
        <item x="1295"/>
        <item x="483"/>
        <item x="2638"/>
        <item x="1586"/>
        <item x="683"/>
        <item x="902"/>
        <item x="112"/>
        <item x="1155"/>
        <item x="2343"/>
        <item x="2530"/>
        <item x="202"/>
        <item x="901"/>
        <item x="1451"/>
        <item x="1409"/>
        <item x="3251"/>
        <item x="1200"/>
        <item x="1958"/>
        <item x="2219"/>
        <item x="1816"/>
        <item x="403"/>
        <item x="829"/>
        <item x="679"/>
        <item x="3570"/>
        <item x="2194"/>
        <item x="2237"/>
        <item x="3008"/>
        <item x="3364"/>
        <item x="3402"/>
        <item x="2294"/>
        <item x="3970"/>
        <item x="2653"/>
        <item x="3548"/>
        <item x="2655"/>
        <item x="69"/>
        <item x="392"/>
        <item x="2515"/>
        <item x="3961"/>
        <item x="887"/>
        <item x="156"/>
        <item x="3687"/>
        <item x="3645"/>
        <item x="257"/>
        <item x="656"/>
        <item x="1855"/>
        <item x="2493"/>
        <item x="4055"/>
        <item x="3100"/>
        <item x="2338"/>
        <item x="715"/>
        <item x="663"/>
        <item x="2688"/>
        <item x="3212"/>
        <item x="168"/>
        <item x="2550"/>
        <item x="3930"/>
        <item x="350"/>
        <item x="1276"/>
        <item x="3654"/>
        <item x="3918"/>
        <item x="2740"/>
        <item x="2819"/>
        <item x="3704"/>
        <item x="536"/>
        <item x="1775"/>
        <item x="2727"/>
        <item x="2828"/>
        <item x="2686"/>
        <item x="2431"/>
        <item x="2820"/>
        <item x="2927"/>
        <item x="1651"/>
        <item x="1258"/>
        <item x="2698"/>
        <item x="2749"/>
        <item x="2762"/>
        <item x="3296"/>
        <item x="1814"/>
        <item x="305"/>
        <item x="3841"/>
        <item x="1407"/>
        <item x="1084"/>
        <item x="3639"/>
        <item x="3888"/>
        <item x="3876"/>
        <item x="1334"/>
        <item x="505"/>
        <item x="595"/>
        <item x="1365"/>
        <item x="2776"/>
        <item x="3124"/>
        <item x="1272"/>
        <item x="1196"/>
        <item x="2829"/>
        <item x="397"/>
        <item x="2684"/>
        <item x="2146"/>
        <item x="1488"/>
        <item x="3661"/>
        <item x="676"/>
        <item x="1282"/>
        <item x="2490"/>
        <item x="2747"/>
        <item x="1780"/>
        <item x="2467"/>
        <item x="1769"/>
        <item x="2457"/>
        <item x="624"/>
        <item x="293"/>
        <item x="1892"/>
        <item x="658"/>
        <item x="165"/>
        <item x="325"/>
        <item x="2068"/>
        <item x="2319"/>
        <item x="1545"/>
        <item x="1613"/>
        <item x="2468"/>
        <item x="2400"/>
        <item x="1727"/>
        <item x="786"/>
        <item x="1658"/>
        <item x="3000"/>
        <item x="3956"/>
        <item x="46"/>
        <item x="1078"/>
        <item x="874"/>
        <item x="2496"/>
        <item x="1931"/>
        <item x="1134"/>
        <item x="335"/>
        <item x="1390"/>
        <item x="1607"/>
        <item x="1263"/>
        <item x="3419"/>
        <item x="1690"/>
        <item x="4022"/>
        <item x="3532"/>
        <item x="1105"/>
        <item x="2082"/>
        <item x="2157"/>
        <item x="198"/>
        <item x="1402"/>
        <item x="2448"/>
        <item x="1952"/>
        <item x="396"/>
        <item x="1289"/>
        <item x="1804"/>
        <item x="2905"/>
        <item x="3777"/>
        <item x="358"/>
        <item x="2177"/>
        <item x="1137"/>
        <item x="685"/>
        <item x="2705"/>
        <item x="1559"/>
        <item x="1349"/>
        <item x="4036"/>
        <item x="3281"/>
        <item x="3491"/>
        <item x="3200"/>
        <item x="1280"/>
        <item x="3093"/>
        <item x="1173"/>
        <item x="1051"/>
        <item x="3985"/>
        <item x="1953"/>
        <item x="3351"/>
        <item x="2001"/>
        <item x="384"/>
        <item x="3157"/>
        <item x="2209"/>
        <item x="236"/>
        <item x="2351"/>
        <item x="4043"/>
        <item x="1786"/>
        <item x="2320"/>
        <item x="2668"/>
        <item x="3186"/>
        <item x="1986"/>
        <item x="2039"/>
        <item x="2189"/>
        <item x="1629"/>
        <item x="1377"/>
        <item x="1754"/>
        <item x="1221"/>
        <item x="4065"/>
        <item x="2529"/>
        <item x="1765"/>
        <item x="2450"/>
        <item x="3293"/>
        <item x="3480"/>
        <item x="208"/>
        <item x="998"/>
        <item x="527"/>
        <item x="832"/>
        <item x="946"/>
        <item x="387"/>
        <item x="1453"/>
        <item x="3450"/>
        <item x="1803"/>
        <item x="2796"/>
        <item x="1132"/>
        <item x="2962"/>
        <item x="3614"/>
        <item x="1473"/>
        <item x="777"/>
        <item x="3624"/>
        <item x="3356"/>
        <item x="1136"/>
        <item x="2732"/>
        <item x="2953"/>
        <item x="2357"/>
        <item x="3365"/>
        <item x="3005"/>
        <item x="1993"/>
        <item x="770"/>
        <item x="3736"/>
        <item x="3246"/>
        <item x="2045"/>
        <item x="2735"/>
        <item x="3057"/>
        <item x="2671"/>
        <item x="2035"/>
        <item x="1767"/>
        <item x="3266"/>
        <item x="2786"/>
        <item x="664"/>
        <item x="1600"/>
        <item x="1540"/>
        <item x="2332"/>
        <item x="885"/>
        <item x="1954"/>
        <item x="3273"/>
        <item x="4066"/>
        <item x="1192"/>
        <item x="512"/>
        <item x="2391"/>
        <item x="1823"/>
        <item x="3137"/>
        <item x="57"/>
        <item x="3195"/>
        <item x="2778"/>
        <item x="3643"/>
        <item x="2081"/>
        <item x="1510"/>
        <item x="3886"/>
        <item x="1802"/>
        <item x="3171"/>
        <item x="3002"/>
        <item x="1945"/>
        <item x="32"/>
        <item x="3897"/>
        <item x="2190"/>
        <item x="3037"/>
        <item x="91"/>
        <item x="1018"/>
        <item x="2038"/>
        <item x="288"/>
        <item x="1779"/>
        <item x="3193"/>
        <item x="702"/>
        <item x="651"/>
        <item x="3104"/>
        <item x="1789"/>
        <item x="947"/>
        <item x="3055"/>
        <item x="2435"/>
        <item x="965"/>
        <item x="1375"/>
        <item x="2420"/>
        <item x="3004"/>
        <item x="3084"/>
        <item x="3255"/>
        <item x="513"/>
        <item x="3754"/>
        <item x="3534"/>
        <item x="3598"/>
        <item x="897"/>
        <item x="4"/>
        <item x="2222"/>
        <item x="167"/>
        <item x="2504"/>
        <item x="2553"/>
        <item x="425"/>
        <item x="2590"/>
        <item x="2522"/>
        <item x="1874"/>
        <item x="716"/>
        <item x="1226"/>
        <item x="955"/>
        <item x="3412"/>
        <item x="3475"/>
        <item x="2827"/>
        <item x="2037"/>
        <item x="2169"/>
        <item x="841"/>
        <item x="2941"/>
        <item x="3701"/>
        <item x="2158"/>
        <item x="2533"/>
        <item x="3205"/>
        <item x="3072"/>
        <item x="1440"/>
        <item x="1152"/>
        <item x="4097"/>
        <item x="3366"/>
        <item x="3771"/>
        <item x="809"/>
        <item x="3606"/>
        <item x="4044"/>
        <item x="1032"/>
        <item x="457"/>
        <item x="1988"/>
        <item x="909"/>
        <item x="2188"/>
        <item x="2562"/>
        <item x="643"/>
        <item x="2376"/>
        <item x="1766"/>
        <item x="1997"/>
        <item x="1998"/>
        <item x="2720"/>
        <item x="1976"/>
        <item x="2079"/>
        <item x="2734"/>
        <item x="1705"/>
        <item x="2030"/>
        <item x="3725"/>
        <item x="2272"/>
        <item x="3048"/>
        <item x="398"/>
        <item x="2837"/>
        <item x="2334"/>
        <item x="2807"/>
        <item x="1593"/>
        <item x="2726"/>
        <item x="2627"/>
        <item x="2637"/>
        <item x="2207"/>
        <item x="2324"/>
        <item x="3499"/>
        <item x="1323"/>
        <item x="2439"/>
        <item x="377"/>
        <item x="2234"/>
        <item x="1133"/>
        <item x="3599"/>
        <item x="2044"/>
        <item x="1770"/>
        <item x="634"/>
        <item x="1319"/>
        <item x="615"/>
        <item x="2168"/>
        <item x="2975"/>
        <item x="3507"/>
        <item x="2167"/>
        <item x="435"/>
        <item x="1478"/>
        <item x="1120"/>
        <item x="568"/>
        <item x="1999"/>
        <item x="3330"/>
        <item x="635"/>
        <item x="3866"/>
        <item x="2032"/>
        <item x="1044"/>
        <item x="3636"/>
        <item x="6"/>
        <item x="464"/>
        <item x="3355"/>
        <item x="3988"/>
        <item x="2277"/>
        <item x="1781"/>
        <item x="2349"/>
        <item x="1642"/>
        <item x="3747"/>
        <item x="3883"/>
        <item x="2118"/>
        <item x="2013"/>
        <item x="731"/>
        <item x="1778"/>
        <item x="1760"/>
        <item x="1991"/>
        <item x="1714"/>
        <item x="680"/>
        <item x="256"/>
        <item x="687"/>
        <item x="989"/>
        <item x="856"/>
        <item x="1708"/>
        <item x="3582"/>
        <item x="693"/>
        <item x="1615"/>
        <item x="1389"/>
        <item x="211"/>
        <item x="137"/>
        <item x="2134"/>
        <item x="2428"/>
        <item x="714"/>
        <item x="401"/>
        <item x="1722"/>
        <item x="2288"/>
        <item x="2204"/>
        <item x="277"/>
        <item x="166"/>
        <item x="3358"/>
        <item x="2129"/>
        <item x="107"/>
        <item x="1070"/>
        <item x="348"/>
        <item x="2355"/>
        <item x="3019"/>
        <item x="2802"/>
        <item x="3239"/>
        <item x="1622"/>
        <item x="2004"/>
        <item x="2757"/>
        <item x="1043"/>
        <item x="3261"/>
        <item x="627"/>
        <item x="601"/>
        <item x="2239"/>
        <item x="4061"/>
        <item x="4054"/>
        <item x="1710"/>
        <item x="3102"/>
        <item x="4072"/>
        <item x="660"/>
        <item x="2040"/>
        <item x="1423"/>
        <item x="2560"/>
        <item x="2642"/>
        <item x="2628"/>
        <item x="2149"/>
        <item x="3635"/>
        <item x="490"/>
        <item x="420"/>
        <item x="1222"/>
        <item x="375"/>
        <item x="900"/>
        <item x="1095"/>
        <item x="2144"/>
        <item x="2633"/>
        <item x="2644"/>
        <item x="73"/>
        <item x="1863"/>
        <item x="2084"/>
        <item x="492"/>
        <item x="2371"/>
        <item x="2396"/>
        <item x="3597"/>
        <item x="2656"/>
        <item x="826"/>
        <item x="3518"/>
        <item x="3665"/>
        <item x="2043"/>
        <item x="1709"/>
        <item x="1110"/>
        <item x="1579"/>
        <item x="3718"/>
        <item x="3781"/>
        <item x="3640"/>
        <item x="1961"/>
        <item x="3466"/>
        <item x="758"/>
        <item x="1490"/>
        <item x="1431"/>
        <item x="1969"/>
        <item x="2952"/>
        <item x="2963"/>
        <item x="2487"/>
        <item x="3714"/>
        <item x="2252"/>
        <item x="2195"/>
        <item x="1862"/>
        <item x="3069"/>
        <item x="1351"/>
        <item x="3458"/>
        <item x="2935"/>
        <item x="3009"/>
        <item x="3439"/>
        <item x="1121"/>
        <item x="1161"/>
        <item x="154"/>
        <item x="473"/>
        <item x="1859"/>
        <item x="338"/>
        <item x="1116"/>
        <item x="1489"/>
        <item x="1395"/>
        <item x="376"/>
        <item x="1296"/>
        <item x="1009"/>
        <item x="3971"/>
        <item x="2024"/>
        <item x="1097"/>
        <item x="2497"/>
        <item x="2069"/>
        <item x="1514"/>
        <item x="1467"/>
        <item x="1852"/>
        <item x="833"/>
        <item x="2981"/>
        <item x="3894"/>
        <item x="1073"/>
        <item x="3394"/>
        <item x="128"/>
        <item x="25"/>
        <item x="760"/>
        <item x="3685"/>
        <item x="603"/>
        <item x="1551"/>
        <item x="2721"/>
        <item x="2768"/>
        <item x="1974"/>
        <item x="2058"/>
        <item x="2723"/>
        <item x="2998"/>
        <item x="2810"/>
        <item x="2984"/>
        <item x="3086"/>
        <item x="3441"/>
        <item x="3856"/>
        <item x="1418"/>
        <item x="1060"/>
        <item x="3655"/>
        <item x="2386"/>
        <item x="3580"/>
        <item x="1203"/>
        <item x="3699"/>
        <item x="3474"/>
        <item x="4104"/>
        <item x="1740"/>
        <item x="3314"/>
        <item x="3600"/>
        <item x="471"/>
        <item x="3369"/>
        <item x="345"/>
        <item x="1711"/>
        <item x="84"/>
        <item x="1625"/>
        <item x="2892"/>
        <item x="1557"/>
        <item x="40"/>
        <item x="190"/>
        <item x="1461"/>
        <item x="570"/>
        <item x="1601"/>
        <item x="1849"/>
        <item x="789"/>
        <item x="299"/>
        <item x="1252"/>
        <item x="3139"/>
        <item x="1797"/>
        <item x="818"/>
        <item x="3233"/>
        <item x="2175"/>
        <item x="1270"/>
        <item x="2019"/>
        <item x="2549"/>
        <item x="2609"/>
        <item x="3494"/>
        <item x="3750"/>
        <item x="1790"/>
        <item x="1062"/>
        <item x="3824"/>
        <item x="408"/>
        <item x="741"/>
        <item x="355"/>
        <item x="2062"/>
        <item x="2315"/>
        <item x="3311"/>
        <item x="3136"/>
        <item x="782"/>
        <item x="1021"/>
        <item x="712"/>
        <item x="2262"/>
        <item x="3300"/>
        <item x="2928"/>
        <item x="2874"/>
        <item x="2059"/>
        <item x="1337"/>
        <item x="859"/>
        <item x="1660"/>
        <item x="1010"/>
        <item x="1000"/>
        <item x="2198"/>
        <item x="1627"/>
        <item x="1189"/>
        <item x="3199"/>
        <item x="944"/>
        <item x="3847"/>
        <item x="2568"/>
        <item x="270"/>
        <item x="1399"/>
        <item x="295"/>
        <item x="2398"/>
        <item x="3506"/>
        <item x="53"/>
        <item x="597"/>
        <item x="139"/>
        <item x="140"/>
        <item x="3805"/>
        <item x="3175"/>
        <item x="3912"/>
        <item x="3975"/>
        <item x="2849"/>
        <item x="3317"/>
        <item x="2099"/>
        <item x="2164"/>
        <item x="3376"/>
        <item x="159"/>
        <item x="3244"/>
        <item x="3418"/>
        <item x="2597"/>
        <item x="3666"/>
        <item x="343"/>
        <item x="1634"/>
        <item x="895"/>
        <item x="1391"/>
        <item x="813"/>
        <item x="755"/>
        <item x="566"/>
        <item x="3825"/>
        <item x="1273"/>
        <item x="776"/>
        <item x="1812"/>
        <item x="1102"/>
        <item x="915"/>
        <item x="991"/>
        <item x="1513"/>
        <item x="3862"/>
        <item x="1943"/>
        <item x="799"/>
        <item x="2498"/>
        <item x="889"/>
        <item x="1504"/>
        <item x="2274"/>
        <item x="616"/>
        <item x="977"/>
        <item x="2408"/>
        <item x="4100"/>
        <item x="2625"/>
        <item x="2282"/>
        <item x="894"/>
        <item x="1731"/>
        <item x="1649"/>
        <item x="142"/>
        <item x="1022"/>
        <item x="835"/>
        <item x="2275"/>
        <item x="1654"/>
        <item x="3698"/>
        <item x="886"/>
        <item x="1368"/>
        <item x="2241"/>
        <item x="2919"/>
        <item x="3807"/>
        <item x="3033"/>
        <item x="3003"/>
        <item x="2639"/>
        <item x="3122"/>
        <item x="3059"/>
        <item x="3089"/>
        <item x="3035"/>
        <item x="3108"/>
        <item x="3270"/>
        <item x="3827"/>
        <item x="2839"/>
        <item x="3963"/>
        <item x="1594"/>
        <item x="1582"/>
        <item x="1464"/>
        <item x="391"/>
        <item x="2966"/>
        <item x="3473"/>
        <item x="775"/>
        <item x="2131"/>
        <item x="3260"/>
        <item x="70"/>
        <item x="3098"/>
        <item x="2018"/>
        <item x="584"/>
        <item x="3346"/>
        <item x="2995"/>
        <item x="3403"/>
        <item x="2385"/>
        <item x="3658"/>
        <item x="2094"/>
        <item x="2563"/>
        <item x="1292"/>
        <item x="3503"/>
        <item x="86"/>
        <item x="2831"/>
        <item x="4051"/>
        <item x="547"/>
        <item x="713"/>
        <item x="611"/>
        <item x="3612"/>
        <item x="162"/>
        <item x="2379"/>
        <item x="2822"/>
        <item x="553"/>
        <item x="956"/>
        <item x="3720"/>
        <item x="3780"/>
        <item x="2554"/>
        <item x="3495"/>
        <item x="3253"/>
        <item x="3511"/>
        <item x="1266"/>
        <item x="123"/>
        <item x="2744"/>
        <item x="1313"/>
        <item x="3316"/>
        <item x="3134"/>
        <item x="3594"/>
        <item x="845"/>
        <item x="2295"/>
        <item x="1837"/>
        <item x="3053"/>
        <item x="1949"/>
        <item x="3221"/>
        <item x="3730"/>
        <item x="1420"/>
        <item x="4008"/>
        <item x="3508"/>
        <item x="2960"/>
        <item x="3828"/>
        <item x="538"/>
        <item x="3939"/>
        <item x="3953"/>
        <item x="3543"/>
        <item x="3619"/>
        <item x="3916"/>
        <item x="3837"/>
        <item x="3345"/>
        <item x="1233"/>
        <item x="691"/>
        <item x="1035"/>
        <item x="1347"/>
        <item x="3468"/>
        <item x="3462"/>
        <item x="2399"/>
        <item x="449"/>
        <item x="3038"/>
        <item x="756"/>
        <item x="3884"/>
        <item x="1717"/>
        <item x="657"/>
        <item x="3867"/>
        <item x="516"/>
        <item x="3192"/>
        <item x="1215"/>
        <item x="3052"/>
        <item x="3641"/>
        <item x="1989"/>
        <item x="445"/>
        <item x="807"/>
        <item x="222"/>
        <item x="3693"/>
        <item x="734"/>
        <item x="456"/>
        <item x="476"/>
        <item x="692"/>
        <item x="1441"/>
        <item x="176"/>
        <item x="3509"/>
        <item x="3031"/>
        <item x="779"/>
        <item x="647"/>
        <item x="1525"/>
        <item x="2507"/>
        <item x="1880"/>
        <item x="1168"/>
        <item x="1665"/>
        <item x="2845"/>
        <item x="733"/>
        <item x="3620"/>
        <item x="1691"/>
        <item x="2543"/>
        <item x="105"/>
        <item x="1079"/>
        <item x="1374"/>
        <item x="2369"/>
        <item x="2054"/>
        <item x="1378"/>
        <item x="1494"/>
        <item x="8"/>
        <item x="1611"/>
        <item x="1283"/>
        <item x="1159"/>
        <item x="1015"/>
        <item x="7"/>
        <item x="1080"/>
        <item x="51"/>
        <item x="1979"/>
        <item x="2109"/>
        <item x="625"/>
        <item x="1138"/>
        <item x="83"/>
        <item x="1343"/>
        <item x="943"/>
        <item x="1020"/>
        <item x="1146"/>
        <item x="2375"/>
        <item x="337"/>
        <item x="853"/>
        <item x="1681"/>
        <item x="801"/>
        <item x="1904"/>
        <item x="1535"/>
        <item x="3018"/>
        <item x="982"/>
        <item x="951"/>
        <item x="1007"/>
        <item x="2008"/>
        <item x="2060"/>
        <item x="1531"/>
        <item x="629"/>
        <item x="2458"/>
        <item x="3630"/>
        <item x="2416"/>
        <item x="671"/>
        <item x="571"/>
        <item x="3130"/>
        <item x="2065"/>
        <item x="941"/>
        <item x="529"/>
        <item x="1006"/>
        <item x="1360"/>
        <item x="1066"/>
        <item x="1748"/>
        <item x="1610"/>
        <item x="3145"/>
        <item x="996"/>
        <item x="2345"/>
        <item x="2384"/>
        <item x="644"/>
        <item x="1325"/>
        <item x="283"/>
        <item x="309"/>
        <item x="1912"/>
        <item x="340"/>
        <item x="3674"/>
        <item x="2469"/>
        <item x="3629"/>
        <item x="815"/>
        <item x="2511"/>
        <item x="2891"/>
        <item x="674"/>
        <item x="3885"/>
        <item x="1456"/>
        <item x="705"/>
        <item x="518"/>
        <item x="2280"/>
        <item x="3755"/>
        <item x="2933"/>
        <item x="2318"/>
        <item x="872"/>
        <item x="2996"/>
        <item x="769"/>
        <item x="2336"/>
        <item x="822"/>
        <item x="914"/>
        <item x="1139"/>
        <item x="876"/>
        <item x="1547"/>
        <item x="2042"/>
        <item x="3998"/>
        <item x="2517"/>
        <item x="2572"/>
        <item x="412"/>
        <item x="4063"/>
        <item x="558"/>
        <item x="2617"/>
        <item x="2623"/>
        <item x="148"/>
        <item x="2152"/>
        <item x="2645"/>
        <item x="655"/>
        <item x="2017"/>
        <item x="312"/>
        <item x="1956"/>
        <item x="4019"/>
        <item x="3062"/>
        <item x="2191"/>
        <item x="3492"/>
        <item x="62"/>
        <item x="294"/>
        <item x="126"/>
        <item x="4041"/>
        <item x="2636"/>
        <item x="545"/>
        <item x="2214"/>
        <item x="3556"/>
        <item x="3786"/>
        <item x="552"/>
        <item x="3397"/>
        <item x="12"/>
        <item x="2948"/>
        <item x="61"/>
        <item x="3114"/>
        <item x="3464"/>
        <item x="3637"/>
        <item x="3799"/>
        <item x="1094"/>
        <item x="2404"/>
        <item x="2993"/>
        <item x="2742"/>
        <item x="2587"/>
        <item x="1888"/>
        <item x="3154"/>
        <item x="3741"/>
        <item x="4080"/>
        <item x="2854"/>
        <item x="3648"/>
        <item x="3968"/>
        <item x="3032"/>
        <item x="2832"/>
        <item x="150"/>
        <item x="125"/>
        <item x="76"/>
        <item x="3723"/>
        <item x="2635"/>
        <item x="3745"/>
        <item x="2611"/>
        <item x="2630"/>
        <item x="1047"/>
        <item x="439"/>
        <item x="2665"/>
        <item x="380"/>
        <item x="2685"/>
        <item x="784"/>
        <item x="2657"/>
        <item x="593"/>
        <item x="500"/>
        <item x="1842"/>
        <item x="3502"/>
        <item x="2170"/>
        <item x="1088"/>
        <item x="3926"/>
        <item x="2813"/>
        <item x="2053"/>
        <item x="1400"/>
        <item x="2267"/>
        <item x="2836"/>
        <item x="613"/>
        <item x="1881"/>
        <item x="468"/>
        <item x="1723"/>
        <item x="1101"/>
        <item x="3352"/>
        <item x="349"/>
        <item x="502"/>
        <item x="1104"/>
        <item x="2226"/>
        <item x="1734"/>
        <item x="1521"/>
        <item x="1011"/>
        <item x="2909"/>
        <item x="1029"/>
        <item x="3230"/>
        <item x="329"/>
        <item x="511"/>
        <item x="2626"/>
        <item x="3235"/>
        <item x="386"/>
        <item x="3119"/>
        <item x="1056"/>
        <item x="1253"/>
        <item x="1424"/>
        <item x="3808"/>
        <item x="3602"/>
        <item x="2808"/>
        <item x="2474"/>
        <item x="2842"/>
        <item x="2660"/>
        <item x="3156"/>
        <item x="1669"/>
        <item x="2113"/>
        <item x="778"/>
        <item x="1085"/>
        <item x="1324"/>
        <item x="1543"/>
        <item x="4017"/>
        <item x="454"/>
        <item x="1162"/>
        <item x="2491"/>
        <item x="3882"/>
        <item x="2775"/>
        <item x="2201"/>
        <item x="3388"/>
        <item x="3909"/>
        <item x="2700"/>
        <item x="1057"/>
        <item x="3830"/>
        <item x="1929"/>
        <item x="751"/>
        <item x="179"/>
        <item x="3149"/>
        <item x="609"/>
        <item x="1287"/>
        <item x="1739"/>
        <item x="3522"/>
        <item x="1768"/>
        <item x="418"/>
        <item x="368"/>
        <item x="80"/>
        <item x="3712"/>
        <item x="3379"/>
        <item x="1082"/>
        <item x="981"/>
        <item x="2693"/>
        <item x="2830"/>
        <item x="2949"/>
        <item x="1496"/>
        <item x="837"/>
        <item x="4103"/>
        <item x="4031"/>
        <item x="939"/>
        <item x="580"/>
        <item x="3972"/>
        <item x="1491"/>
        <item x="2138"/>
        <item x="3523"/>
        <item x="3613"/>
        <item x="1641"/>
        <item x="474"/>
        <item x="2588"/>
        <item x="699"/>
        <item x="3501"/>
        <item x="1500"/>
        <item x="2370"/>
        <item x="1834"/>
        <item x="605"/>
        <item x="3986"/>
        <item x="3653"/>
        <item x="4027"/>
        <item x="1372"/>
        <item x="1114"/>
        <item x="1392"/>
        <item x="3695"/>
        <item x="1345"/>
        <item x="3942"/>
        <item x="1019"/>
        <item x="3855"/>
        <item x="868"/>
        <item x="3197"/>
        <item x="3152"/>
        <item x="1130"/>
        <item x="5"/>
        <item x="3996"/>
        <item x="3892"/>
        <item x="2187"/>
        <item x="2135"/>
        <item x="2229"/>
        <item x="2658"/>
        <item x="1815"/>
        <item x="2991"/>
        <item x="3073"/>
        <item x="3947"/>
        <item x="3656"/>
        <item x="2833"/>
        <item x="3601"/>
        <item x="2791"/>
        <item x="2733"/>
        <item x="1924"/>
        <item x="4084"/>
        <item x="1299"/>
        <item x="1050"/>
        <item x="723"/>
        <item x="1330"/>
        <item x="346"/>
        <item x="9"/>
        <item x="2712"/>
        <item x="2926"/>
        <item x="724"/>
        <item x="2788"/>
        <item x="1871"/>
        <item x="487"/>
        <item x="1795"/>
        <item x="728"/>
        <item x="31"/>
        <item x="1218"/>
        <item x="622"/>
        <item x="3813"/>
        <item x="1534"/>
        <item x="1450"/>
        <item x="45"/>
        <item x="935"/>
        <item x="151"/>
        <item x="2041"/>
        <item x="1458"/>
        <item x="63"/>
        <item x="2519"/>
        <item x="3147"/>
        <item x="278"/>
        <item x="1437"/>
        <item x="3634"/>
        <item x="722"/>
        <item x="3943"/>
        <item x="2514"/>
        <item x="2958"/>
        <item x="3448"/>
        <item x="803"/>
        <item x="2500"/>
        <item x="2246"/>
        <item x="1405"/>
        <item x="893"/>
        <item x="1944"/>
        <item x="2870"/>
        <item x="3672"/>
        <item x="3049"/>
        <item x="4101"/>
        <item x="172"/>
        <item x="3207"/>
        <item x="2772"/>
        <item x="1058"/>
        <item x="3025"/>
        <item x="373"/>
        <item x="3668"/>
        <item x="1623"/>
        <item x="1483"/>
        <item x="3238"/>
        <item x="1219"/>
        <item x="3589"/>
        <item x="1896"/>
        <item x="4040"/>
        <item x="3633"/>
        <item x="300"/>
        <item x="2974"/>
        <item x="4005"/>
        <item x="480"/>
        <item x="1533"/>
        <item x="2516"/>
        <item x="3810"/>
        <item x="354"/>
        <item x="1470"/>
        <item x="3849"/>
        <item x="3064"/>
        <item x="1915"/>
        <item x="3505"/>
        <item x="227"/>
        <item x="2595"/>
        <item x="2098"/>
        <item x="2480"/>
        <item x="1934"/>
        <item x="3088"/>
        <item x="3034"/>
        <item x="1617"/>
        <item x="1153"/>
        <item x="3367"/>
        <item x="259"/>
        <item x="1476"/>
        <item x="3061"/>
        <item x="2719"/>
        <item x="2806"/>
        <item x="1415"/>
        <item x="3305"/>
        <item x="4003"/>
        <item x="3857"/>
        <item x="1561"/>
        <item x="2713"/>
        <item x="1081"/>
        <item x="200"/>
        <item x="3383"/>
        <item x="2967"/>
        <item x="2401"/>
        <item x="423"/>
        <item x="2840"/>
        <item x="1657"/>
        <item x="1371"/>
        <item x="406"/>
        <item x="1608"/>
        <item x="1286"/>
        <item x="484"/>
        <item x="2850"/>
        <item x="3294"/>
        <item x="1411"/>
        <item x="3702"/>
        <item x="2910"/>
        <item x="2224"/>
        <item x="1301"/>
        <item x="873"/>
        <item x="3290"/>
        <item x="3431"/>
        <item x="3070"/>
        <item x="212"/>
        <item x="2308"/>
        <item x="3097"/>
        <item x="2464"/>
        <item x="3423"/>
        <item x="3994"/>
        <item x="2898"/>
        <item x="3146"/>
        <item x="2801"/>
        <item x="266"/>
        <item x="3481"/>
        <item x="3566"/>
        <item x="3285"/>
        <item x="3170"/>
        <item x="2977"/>
        <item x="1921"/>
        <item x="988"/>
        <item x="1621"/>
        <item x="2440"/>
        <item x="961"/>
        <item x="1265"/>
        <item x="1738"/>
        <item x="1382"/>
        <item x="3608"/>
        <item x="1149"/>
        <item x="3593"/>
        <item x="2538"/>
        <item x="389"/>
        <item x="303"/>
        <item x="462"/>
        <item x="1925"/>
        <item x="4067"/>
        <item x="3373"/>
        <item x="1743"/>
        <item x="455"/>
        <item x="429"/>
        <item x="2342"/>
        <item x="2250"/>
        <item x="3739"/>
        <item x="451"/>
        <item x="265"/>
        <item x="1433"/>
        <item x="2766"/>
        <item x="3342"/>
        <item x="1995"/>
        <item x="3498"/>
        <item x="3588"/>
        <item x="2989"/>
        <item x="177"/>
        <item x="2792"/>
        <item x="1030"/>
        <item x="3245"/>
        <item x="152"/>
        <item x="3945"/>
        <item x="144"/>
        <item x="3908"/>
        <item x="1493"/>
        <item x="1675"/>
        <item x="494"/>
        <item x="4086"/>
        <item x="1492"/>
        <item x="489"/>
        <item x="2102"/>
        <item x="3850"/>
        <item x="3382"/>
        <item x="405"/>
        <item x="1715"/>
        <item x="1753"/>
        <item x="3691"/>
        <item x="3220"/>
        <item x="1432"/>
        <item x="3563"/>
        <item x="4038"/>
        <item x="990"/>
        <item x="4042"/>
        <item x="2337"/>
        <item x="3274"/>
        <item x="2055"/>
        <item x="3796"/>
        <item x="187"/>
        <item x="3455"/>
        <item x="3242"/>
        <item x="3711"/>
        <item x="234"/>
        <item x="3617"/>
        <item x="3309"/>
        <item x="3737"/>
        <item x="29"/>
        <item x="922"/>
        <item x="2855"/>
        <item x="37"/>
        <item x="3304"/>
        <item x="1452"/>
        <item x="1107"/>
        <item x="3174"/>
        <item x="3575"/>
        <item x="155"/>
        <item x="1024"/>
        <item x="262"/>
        <item x="3337"/>
        <item x="1935"/>
        <item x="4033"/>
        <item x="3764"/>
        <item x="3206"/>
        <item x="4021"/>
        <item x="448"/>
        <item x="404"/>
        <item x="466"/>
        <item x="2178"/>
        <item x="485"/>
        <item x="2465"/>
        <item x="36"/>
        <item x="334"/>
        <item x="3074"/>
        <item x="2883"/>
        <item x="1469"/>
        <item x="862"/>
        <item x="1599"/>
        <item x="1472"/>
        <item x="4028"/>
        <item x="3583"/>
        <item x="409"/>
        <item x="3797"/>
        <item x="50"/>
        <item x="2903"/>
        <item x="2426"/>
        <item x="3568"/>
        <item x="940"/>
        <item x="3919"/>
        <item x="3298"/>
        <item x="729"/>
        <item x="3391"/>
        <item x="3490"/>
        <item x="273"/>
        <item x="214"/>
        <item x="3514"/>
        <item x="4023"/>
        <item x="1358"/>
        <item x="3864"/>
        <item x="1602"/>
        <item x="271"/>
        <item x="1171"/>
        <item x="3806"/>
        <item x="4015"/>
        <item x="132"/>
        <item x="3250"/>
        <item x="808"/>
        <item x="2695"/>
        <item x="2548"/>
        <item x="4052"/>
        <item x="2661"/>
        <item x="2648"/>
        <item x="4025"/>
        <item x="421"/>
        <item x="3164"/>
        <item x="1103"/>
        <item x="688"/>
        <item x="2755"/>
        <item x="2604"/>
        <item x="3446"/>
        <item x="3547"/>
        <item x="1539"/>
        <item x="3772"/>
        <item x="1653"/>
        <item x="1565"/>
        <item x="870"/>
        <item x="843"/>
        <item x="930"/>
        <item x="2824"/>
        <item x="3022"/>
        <item x="849"/>
        <item x="3013"/>
        <item x="3452"/>
        <item x="2649"/>
        <item x="1576"/>
        <item x="2489"/>
        <item x="3094"/>
        <item x="1297"/>
        <item x="1639"/>
        <item x="3848"/>
        <item x="3343"/>
        <item x="3024"/>
        <item x="2531"/>
        <item x="1916"/>
        <item x="1541"/>
        <item x="442"/>
        <item x="223"/>
        <item x="395"/>
        <item x="4030"/>
        <item x="4062"/>
        <item x="3141"/>
        <item x="393"/>
        <item x="2826"/>
        <item x="1659"/>
        <item x="229"/>
        <item x="285"/>
        <item x="2536"/>
        <item x="959"/>
        <item x="2803"/>
        <item x="3562"/>
        <item x="2706"/>
        <item x="1199"/>
        <item x="330"/>
        <item x="2736"/>
        <item x="2075"/>
        <item x="1695"/>
        <item x="1994"/>
        <item x="2242"/>
        <item x="1718"/>
        <item x="3377"/>
        <item x="1626"/>
        <item x="3638"/>
        <item x="1650"/>
        <item x="1261"/>
        <item x="3751"/>
        <item x="1068"/>
        <item x="3727"/>
        <item x="2114"/>
        <item x="1190"/>
        <item x="88"/>
        <item x="1873"/>
        <item x="2710"/>
        <item x="3529"/>
        <item x="3306"/>
        <item x="180"/>
        <item x="1757"/>
        <item x="3893"/>
        <item x="3801"/>
        <item x="362"/>
        <item x="1588"/>
        <item x="4010"/>
        <item x="1463"/>
        <item x="2823"/>
        <item x="2248"/>
        <item x="3705"/>
        <item x="3371"/>
        <item x="1865"/>
        <item x="353"/>
        <item x="2108"/>
        <item x="2912"/>
        <item x="3333"/>
        <item x="2889"/>
        <item x="882"/>
        <item x="1606"/>
        <item x="3887"/>
        <item x="3182"/>
        <item x="3228"/>
        <item x="2259"/>
        <item x="1499"/>
        <item x="3420"/>
        <item x="316"/>
        <item x="2352"/>
        <item x="3966"/>
        <item x="1027"/>
        <item x="2210"/>
        <item x="3880"/>
        <item x="3112"/>
        <item x="1581"/>
        <item x="2593"/>
        <item x="1800"/>
        <item x="3538"/>
        <item x="3913"/>
        <item x="2875"/>
        <item x="3993"/>
        <item x="2048"/>
        <item x="2564"/>
        <item x="1055"/>
        <item x="4082"/>
        <item x="3240"/>
        <item x="3408"/>
        <item x="89"/>
        <item x="1255"/>
        <item x="1890"/>
        <item x="1480"/>
        <item x="311"/>
        <item x="3663"/>
        <item x="2769"/>
        <item x="626"/>
        <item x="3957"/>
        <item x="1631"/>
        <item x="3969"/>
        <item x="122"/>
        <item x="1686"/>
        <item x="1596"/>
        <item x="4106"/>
        <item x="3581"/>
        <item x="3684"/>
        <item x="3651"/>
        <item x="3374"/>
        <item x="3449"/>
        <item x="963"/>
        <item x="3546"/>
        <item x="1799"/>
        <item x="292"/>
        <item x="2610"/>
        <item x="2150"/>
        <item x="379"/>
        <item x="3535"/>
        <item x="3445"/>
        <item x="3845"/>
        <item x="1248"/>
        <item x="1592"/>
        <item x="3493"/>
        <item x="2115"/>
        <item x="1990"/>
        <item x="2711"/>
        <item x="839"/>
        <item x="4069"/>
        <item x="1517"/>
        <item x="251"/>
        <item x="2884"/>
        <item x="3313"/>
        <item x="1198"/>
        <item x="3765"/>
        <item x="3432"/>
        <item x="3168"/>
        <item x="3951"/>
        <item x="1992"/>
        <item x="904"/>
        <item x="2447"/>
        <item x="1635"/>
        <item x="2973"/>
        <item x="1774"/>
        <item x="2101"/>
        <item x="115"/>
        <item x="2052"/>
        <item x="970"/>
        <item x="973"/>
        <item x="971"/>
        <item x="1699"/>
        <item x="725"/>
        <item x="1811"/>
        <item x="3707"/>
        <item x="432"/>
        <item x="652"/>
        <item x="3123"/>
        <item x="3067"/>
        <item x="3874"/>
        <item x="3101"/>
        <item x="4089"/>
        <item x="534"/>
        <item x="2821"/>
        <item x="4071"/>
        <item x="3092"/>
        <item x="2868"/>
        <item x="1244"/>
        <item x="1178"/>
        <item x="203"/>
        <item x="2145"/>
        <item x="2923"/>
        <item x="3623"/>
        <item x="2382"/>
        <item x="2083"/>
        <item x="3454"/>
        <item x="1745"/>
        <item x="2403"/>
        <item x="1910"/>
        <item x="1643"/>
        <item x="3142"/>
        <item x="772"/>
        <item x="1501"/>
        <item x="3399"/>
        <item x="414"/>
        <item x="3875"/>
        <item x="4013"/>
        <item x="138"/>
        <item x="3133"/>
        <item x="3690"/>
        <item x="3928"/>
        <item x="183"/>
        <item x="1257"/>
        <item x="2127"/>
        <item x="2932"/>
        <item x="3286"/>
        <item x="2527"/>
        <item x="3292"/>
        <item x="3560"/>
        <item x="145"/>
        <item x="413"/>
        <item x="1817"/>
        <item x="4045"/>
        <item x="2264"/>
        <item x="196"/>
        <item x="1694"/>
        <item x="1913"/>
        <item x="3433"/>
        <item x="2091"/>
        <item x="3176"/>
        <item x="3803"/>
        <item x="2301"/>
        <item x="120"/>
        <item x="4011"/>
        <item x="563"/>
        <item x="2245"/>
        <item x="1824"/>
        <item x="2080"/>
        <item x="2676"/>
        <item x="2344"/>
        <item x="3329"/>
        <item x="588"/>
        <item x="3210"/>
        <item x="3262"/>
        <item x="1569"/>
        <item x="3375"/>
        <item x="2681"/>
        <item x="564"/>
        <item x="3340"/>
        <item x="1092"/>
        <item x="3713"/>
        <item x="3545"/>
        <item x="3835"/>
        <item x="735"/>
        <item x="2363"/>
        <item x="383"/>
        <item x="2675"/>
        <item x="3272"/>
        <item x="1604"/>
        <item x="781"/>
        <item x="2228"/>
        <item x="1075"/>
        <item x="510"/>
        <item x="3442"/>
        <item x="1443"/>
        <item x="1434"/>
        <item x="1436"/>
        <item x="1428"/>
        <item x="654"/>
        <item x="747"/>
        <item x="2779"/>
        <item x="3389"/>
        <item x="3770"/>
        <item x="2269"/>
        <item x="1950"/>
        <item x="785"/>
        <item x="1960"/>
        <item x="979"/>
        <item x="912"/>
        <item x="2197"/>
        <item x="72"/>
        <item x="191"/>
        <item x="1435"/>
        <item x="2444"/>
        <item x="1730"/>
        <item x="475"/>
        <item x="219"/>
        <item x="1773"/>
        <item x="2992"/>
        <item x="1135"/>
        <item x="434"/>
        <item x="696"/>
        <item x="4047"/>
        <item x="3917"/>
        <item x="1520"/>
        <item x="2670"/>
        <item x="3815"/>
        <item x="463"/>
        <item x="3513"/>
        <item x="3539"/>
        <item x="3533"/>
        <item x="3812"/>
        <item x="2433"/>
        <item x="3224"/>
        <item x="3936"/>
        <item x="2333"/>
        <item x="3681"/>
        <item x="100"/>
        <item x="3740"/>
        <item x="2056"/>
        <item x="903"/>
        <item x="2621"/>
        <item x="521"/>
        <item x="1335"/>
        <item x="667"/>
        <item x="2936"/>
        <item x="1948"/>
        <item x="633"/>
        <item x="1899"/>
        <item x="2853"/>
        <item x="1125"/>
        <item x="3344"/>
        <item x="3858"/>
        <item x="1462"/>
        <item x="371"/>
        <item x="3461"/>
        <item x="267"/>
        <item x="4073"/>
        <item x="3903"/>
        <item x="1359"/>
        <item x="738"/>
        <item x="1575"/>
        <item x="163"/>
        <item x="1697"/>
        <item x="3958"/>
        <item x="3763"/>
        <item x="3334"/>
        <item x="567"/>
        <item x="637"/>
        <item x="610"/>
        <item x="574"/>
        <item x="2132"/>
        <item x="2780"/>
        <item x="2631"/>
        <item x="632"/>
        <item x="594"/>
        <item x="1512"/>
        <item x="3"/>
        <item x="1206"/>
        <item x="1069"/>
        <item x="3277"/>
        <item x="1725"/>
        <item x="2667"/>
        <item x="41"/>
        <item x="2063"/>
        <item x="3011"/>
        <item x="2957"/>
        <item x="3341"/>
        <item x="3460"/>
        <item x="1552"/>
        <item x="3113"/>
        <item x="3125"/>
        <item x="2528"/>
        <item x="1108"/>
        <item x="3083"/>
        <item x="1538"/>
        <item x="359"/>
        <item x="575"/>
        <item x="576"/>
        <item x="1597"/>
        <item x="3967"/>
        <item x="1897"/>
        <item x="3564"/>
        <item x="834"/>
        <item x="1784"/>
        <item x="3944"/>
        <item x="802"/>
        <item x="2574"/>
        <item x="2443"/>
        <item x="1983"/>
        <item x="2003"/>
        <item x="3838"/>
        <item x="2395"/>
        <item x="1794"/>
        <item x="3465"/>
        <item x="1666"/>
        <item x="3165"/>
        <item x="3734"/>
        <item x="1013"/>
        <item x="2739"/>
        <item x="3890"/>
        <item x="526"/>
        <item x="1083"/>
        <item x="341"/>
        <item x="3359"/>
        <item x="87"/>
        <item x="3622"/>
        <item x="116"/>
        <item x="1231"/>
        <item x="1064"/>
        <item x="2494"/>
        <item x="805"/>
        <item x="3427"/>
        <item x="2388"/>
        <item x="3302"/>
        <item x="3348"/>
        <item x="686"/>
        <item x="649"/>
        <item x="2539"/>
        <item x="1059"/>
        <item x="2999"/>
        <item x="3404"/>
        <item x="3574"/>
        <item x="2155"/>
        <item x="56"/>
        <item x="1307"/>
        <item x="697"/>
        <item x="3616"/>
        <item x="2620"/>
        <item x="1342"/>
        <item x="638"/>
        <item x="2133"/>
        <item x="3748"/>
        <item x="992"/>
        <item x="2436"/>
        <item x="3395"/>
        <item x="587"/>
        <item x="3216"/>
        <item x="532"/>
        <item x="4077"/>
        <item x="2244"/>
        <item x="1148"/>
        <item x="2411"/>
        <item x="1744"/>
        <item x="1439"/>
        <item x="2677"/>
        <item x="3846"/>
        <item x="3158"/>
        <item x="1466"/>
        <item x="1354"/>
        <item x="1536"/>
        <item x="621"/>
        <item x="4012"/>
        <item x="1637"/>
        <item x="1398"/>
        <item x="1285"/>
        <item x="245"/>
        <item x="1144"/>
        <item x="3159"/>
        <item x="3686"/>
        <item x="3275"/>
        <item x="3425"/>
        <item x="3647"/>
        <item x="653"/>
        <item x="4096"/>
        <item x="612"/>
        <item x="628"/>
        <item x="2666"/>
        <item x="2410"/>
        <item x="578"/>
        <item x="2010"/>
        <item x="3610"/>
        <item x="1516"/>
        <item x="2773"/>
        <item x="1887"/>
        <item x="573"/>
        <item x="983"/>
        <item x="2251"/>
        <item x="780"/>
        <item x="1556"/>
        <item x="854"/>
        <item x="3974"/>
        <item x="2741"/>
        <item x="1427"/>
        <item x="3854"/>
        <item x="1733"/>
        <item x="736"/>
        <item x="3783"/>
        <item x="623"/>
        <item x="1163"/>
        <item x="2917"/>
        <item x="204"/>
        <item x="378"/>
        <item x="762"/>
        <item x="2918"/>
        <item x="4056"/>
        <item x="1772"/>
        <item x="323"/>
        <item x="3779"/>
        <item x="297"/>
        <item x="3407"/>
        <item x="35"/>
        <item x="3017"/>
        <item x="2771"/>
        <item x="2814"/>
        <item x="2321"/>
        <item x="372"/>
        <item x="364"/>
        <item x="3105"/>
        <item x="759"/>
        <item x="2302"/>
        <item x="3335"/>
        <item x="1850"/>
        <item x="1352"/>
        <item x="2392"/>
        <item x="3489"/>
        <item x="1250"/>
        <item x="819"/>
        <item x="2213"/>
        <item x="284"/>
        <item x="1728"/>
        <item x="3510"/>
        <item x="238"/>
        <item x="720"/>
        <item x="441"/>
        <item x="1393"/>
        <item x="3904"/>
        <item x="3731"/>
        <item x="2130"/>
        <item x="1822"/>
        <item x="2179"/>
        <item x="504"/>
        <item x="1228"/>
        <item x="1072"/>
        <item x="301"/>
        <item x="2970"/>
        <item x="3526"/>
        <item x="3213"/>
        <item x="501"/>
        <item x="1331"/>
        <item x="1315"/>
        <item x="677"/>
        <item x="678"/>
        <item x="1293"/>
        <item x="1262"/>
        <item x="2427"/>
        <item x="3981"/>
        <item x="2394"/>
        <item x="820"/>
        <item x="3609"/>
        <item x="1099"/>
        <item x="2947"/>
        <item x="255"/>
        <item x="1968"/>
        <item x="1329"/>
        <item x="618"/>
        <item x="2729"/>
        <item x="3952"/>
        <item x="2512"/>
        <item x="1758"/>
        <item x="1016"/>
        <item x="3248"/>
        <item x="850"/>
        <item x="351"/>
        <item x="2455"/>
        <item x="3891"/>
        <item x="1223"/>
        <item x="67"/>
        <item x="1487"/>
        <item x="2117"/>
        <item x="26"/>
        <item x="3398"/>
        <item x="1980"/>
        <item x="2442"/>
        <item x="3531"/>
        <item x="3161"/>
        <item x="672"/>
        <item x="2051"/>
        <item x="2586"/>
        <item x="2798"/>
        <item x="3644"/>
        <item x="524"/>
        <item x="2202"/>
        <item x="704"/>
        <item x="291"/>
        <item x="2279"/>
        <item x="1872"/>
        <item x="2148"/>
        <item x="2253"/>
        <item x="1914"/>
        <item x="244"/>
        <item x="4107"/>
        <item t="default"/>
      </items>
    </pivotField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h="1" x="0"/>
        <item h="1" x="7"/>
        <item h="1" x="6"/>
        <item h="1" x="5"/>
        <item h="1" x="4"/>
        <item h="1" x="8"/>
        <item h="1" x="3"/>
        <item h="1" x="2"/>
        <item x="1"/>
        <item h="1"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Years" axis="axisPage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</pivotFields>
  <rowFields count="1">
    <field x="1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3" hier="-1"/>
    <pageField fld="16" hier="-1"/>
  </pageFields>
  <dataFields count="1">
    <dataField name="Campaign Outcomes 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E7E3-7E21-874B-933F-5541179AB3CB}">
  <dimension ref="A1:E18"/>
  <sheetViews>
    <sheetView workbookViewId="0">
      <selection activeCell="L3" sqref="L3"/>
    </sheetView>
  </sheetViews>
  <sheetFormatPr baseColWidth="10" defaultRowHeight="15" x14ac:dyDescent="0.2"/>
  <cols>
    <col min="1" max="1" width="16.6640625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9" width="8.1640625" bestFit="1" customWidth="1"/>
    <col min="10" max="10" width="7.1640625" bestFit="1" customWidth="1"/>
    <col min="11" max="11" width="6.33203125" bestFit="1" customWidth="1"/>
    <col min="12" max="12" width="10" bestFit="1" customWidth="1"/>
  </cols>
  <sheetData>
    <row r="1" spans="1:5" x14ac:dyDescent="0.2">
      <c r="A1" s="12" t="s">
        <v>8320</v>
      </c>
      <c r="B1" t="s">
        <v>8276</v>
      </c>
    </row>
    <row r="2" spans="1:5" x14ac:dyDescent="0.2">
      <c r="A2" s="12" t="s">
        <v>8264</v>
      </c>
      <c r="B2" t="s">
        <v>8268</v>
      </c>
    </row>
    <row r="4" spans="1:5" x14ac:dyDescent="0.2">
      <c r="A4" s="12" t="s">
        <v>8334</v>
      </c>
      <c r="B4" s="12" t="s">
        <v>8321</v>
      </c>
    </row>
    <row r="5" spans="1:5" x14ac:dyDescent="0.2">
      <c r="A5" s="12" t="s">
        <v>8266</v>
      </c>
      <c r="B5" t="s">
        <v>8218</v>
      </c>
      <c r="C5" t="s">
        <v>8220</v>
      </c>
      <c r="D5" t="s">
        <v>8219</v>
      </c>
      <c r="E5" t="s">
        <v>8267</v>
      </c>
    </row>
    <row r="6" spans="1:5" x14ac:dyDescent="0.2">
      <c r="A6" s="13" t="s">
        <v>8322</v>
      </c>
      <c r="B6" s="11">
        <v>56</v>
      </c>
      <c r="C6" s="11">
        <v>33</v>
      </c>
      <c r="D6" s="11">
        <v>7</v>
      </c>
      <c r="E6" s="11">
        <v>96</v>
      </c>
    </row>
    <row r="7" spans="1:5" x14ac:dyDescent="0.2">
      <c r="A7" s="13" t="s">
        <v>8323</v>
      </c>
      <c r="B7" s="11">
        <v>71</v>
      </c>
      <c r="C7" s="11">
        <v>39</v>
      </c>
      <c r="D7" s="11">
        <v>3</v>
      </c>
      <c r="E7" s="11">
        <v>113</v>
      </c>
    </row>
    <row r="8" spans="1:5" x14ac:dyDescent="0.2">
      <c r="A8" s="13" t="s">
        <v>8324</v>
      </c>
      <c r="B8" s="11">
        <v>56</v>
      </c>
      <c r="C8" s="11">
        <v>33</v>
      </c>
      <c r="D8" s="11">
        <v>3</v>
      </c>
      <c r="E8" s="11">
        <v>92</v>
      </c>
    </row>
    <row r="9" spans="1:5" x14ac:dyDescent="0.2">
      <c r="A9" s="13" t="s">
        <v>8325</v>
      </c>
      <c r="B9" s="11">
        <v>71</v>
      </c>
      <c r="C9" s="11">
        <v>40</v>
      </c>
      <c r="D9" s="11">
        <v>2</v>
      </c>
      <c r="E9" s="11">
        <v>113</v>
      </c>
    </row>
    <row r="10" spans="1:5" x14ac:dyDescent="0.2">
      <c r="A10" s="13" t="s">
        <v>8326</v>
      </c>
      <c r="B10" s="11">
        <v>111</v>
      </c>
      <c r="C10" s="11">
        <v>52</v>
      </c>
      <c r="D10" s="11">
        <v>3</v>
      </c>
      <c r="E10" s="11">
        <v>166</v>
      </c>
    </row>
    <row r="11" spans="1:5" x14ac:dyDescent="0.2">
      <c r="A11" s="13" t="s">
        <v>8327</v>
      </c>
      <c r="B11" s="11">
        <v>100</v>
      </c>
      <c r="C11" s="11">
        <v>49</v>
      </c>
      <c r="D11" s="11">
        <v>4</v>
      </c>
      <c r="E11" s="11">
        <v>153</v>
      </c>
    </row>
    <row r="12" spans="1:5" x14ac:dyDescent="0.2">
      <c r="A12" s="13" t="s">
        <v>8328</v>
      </c>
      <c r="B12" s="11">
        <v>87</v>
      </c>
      <c r="C12" s="11">
        <v>50</v>
      </c>
      <c r="D12" s="11">
        <v>1</v>
      </c>
      <c r="E12" s="11">
        <v>138</v>
      </c>
    </row>
    <row r="13" spans="1:5" x14ac:dyDescent="0.2">
      <c r="A13" s="13" t="s">
        <v>8329</v>
      </c>
      <c r="B13" s="11">
        <v>72</v>
      </c>
      <c r="C13" s="11">
        <v>47</v>
      </c>
      <c r="D13" s="11">
        <v>4</v>
      </c>
      <c r="E13" s="11">
        <v>123</v>
      </c>
    </row>
    <row r="14" spans="1:5" x14ac:dyDescent="0.2">
      <c r="A14" s="13" t="s">
        <v>8330</v>
      </c>
      <c r="B14" s="11">
        <v>59</v>
      </c>
      <c r="C14" s="11">
        <v>34</v>
      </c>
      <c r="D14" s="11">
        <v>4</v>
      </c>
      <c r="E14" s="11">
        <v>97</v>
      </c>
    </row>
    <row r="15" spans="1:5" x14ac:dyDescent="0.2">
      <c r="A15" s="13" t="s">
        <v>8331</v>
      </c>
      <c r="B15" s="11">
        <v>65</v>
      </c>
      <c r="C15" s="11">
        <v>50</v>
      </c>
      <c r="D15" s="11"/>
      <c r="E15" s="11">
        <v>115</v>
      </c>
    </row>
    <row r="16" spans="1:5" x14ac:dyDescent="0.2">
      <c r="A16" s="13" t="s">
        <v>8332</v>
      </c>
      <c r="B16" s="11">
        <v>54</v>
      </c>
      <c r="C16" s="11">
        <v>31</v>
      </c>
      <c r="D16" s="11">
        <v>3</v>
      </c>
      <c r="E16" s="11">
        <v>88</v>
      </c>
    </row>
    <row r="17" spans="1:5" x14ac:dyDescent="0.2">
      <c r="A17" s="13" t="s">
        <v>8333</v>
      </c>
      <c r="B17" s="11">
        <v>37</v>
      </c>
      <c r="C17" s="11">
        <v>35</v>
      </c>
      <c r="D17" s="11">
        <v>3</v>
      </c>
      <c r="E17" s="11">
        <v>75</v>
      </c>
    </row>
    <row r="18" spans="1:5" x14ac:dyDescent="0.2">
      <c r="A18" s="13" t="s">
        <v>8267</v>
      </c>
      <c r="B18" s="11">
        <v>839</v>
      </c>
      <c r="C18" s="11">
        <v>493</v>
      </c>
      <c r="D18" s="11">
        <v>37</v>
      </c>
      <c r="E18" s="11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731F1-98EF-7142-9B1B-D92CFC3780B3}">
  <dimension ref="A1:H13"/>
  <sheetViews>
    <sheetView workbookViewId="0">
      <selection activeCell="E14" sqref="E14"/>
    </sheetView>
  </sheetViews>
  <sheetFormatPr baseColWidth="10" defaultRowHeight="15" x14ac:dyDescent="0.2"/>
  <cols>
    <col min="1" max="1" width="16" bestFit="1" customWidth="1"/>
    <col min="2" max="2" width="20" bestFit="1" customWidth="1"/>
    <col min="3" max="3" width="15.33203125" bestFit="1" customWidth="1"/>
    <col min="4" max="4" width="18.6640625" bestFit="1" customWidth="1"/>
    <col min="5" max="5" width="14.6640625" bestFit="1" customWidth="1"/>
    <col min="6" max="6" width="23.1640625" bestFit="1" customWidth="1"/>
    <col min="7" max="7" width="18.5" bestFit="1" customWidth="1"/>
    <col min="8" max="8" width="21.83203125" bestFit="1" customWidth="1"/>
  </cols>
  <sheetData>
    <row r="1" spans="1:8" s="14" customFormat="1" ht="18" customHeight="1" x14ac:dyDescent="0.25">
      <c r="A1" s="14" t="s">
        <v>8335</v>
      </c>
      <c r="B1" s="14" t="s">
        <v>8336</v>
      </c>
      <c r="C1" s="14" t="s">
        <v>8337</v>
      </c>
      <c r="D1" s="14" t="s">
        <v>8338</v>
      </c>
      <c r="E1" s="14" t="s">
        <v>8339</v>
      </c>
      <c r="F1" s="14" t="s">
        <v>8340</v>
      </c>
      <c r="G1" s="14" t="s">
        <v>8341</v>
      </c>
      <c r="H1" s="14" t="s">
        <v>8342</v>
      </c>
    </row>
    <row r="2" spans="1:8" x14ac:dyDescent="0.2">
      <c r="A2" t="s">
        <v>8343</v>
      </c>
      <c r="B2">
        <f>COUNTIFS(Kickstarter!D:D, "&lt;1000", Kickstarter!F:F, "successful", Kickstarter!O:O, "plays")</f>
        <v>141</v>
      </c>
      <c r="C2">
        <f>COUNTIFS(Kickstarter!D:D,"&lt;1000",Kickstarter!F:F,"failed",Kickstarter!O:O,"plays")</f>
        <v>45</v>
      </c>
      <c r="D2">
        <f>COUNTIFS(Kickstarter!D:D, "&lt;1000", Kickstarter!F:F, "canceled", Kickstarter!O:O, "plays")</f>
        <v>0</v>
      </c>
      <c r="E2">
        <f>SUM(B2:D2)</f>
        <v>186</v>
      </c>
      <c r="F2" s="15">
        <f>B2/E2</f>
        <v>0.75806451612903225</v>
      </c>
      <c r="G2" s="15">
        <f>C2/E2</f>
        <v>0.24193548387096775</v>
      </c>
      <c r="H2" s="15">
        <f>D2/E2</f>
        <v>0</v>
      </c>
    </row>
    <row r="3" spans="1:8" x14ac:dyDescent="0.2">
      <c r="A3" t="s">
        <v>8344</v>
      </c>
      <c r="B3">
        <f>COUNTIFS(Kickstarter!D:D, "&gt;=1000", Kickstarter!F:F, "successful",Kickstarter!D:D, "&lt;=4999",Kickstarter!O:O, "plays")</f>
        <v>388</v>
      </c>
      <c r="C3">
        <f>COUNTIFS(Kickstarter!D:D, "&gt;=1000", Kickstarter!F:F, "failed",Kickstarter!D:D, "&lt;=4999",Kickstarter!O:O, "plays")</f>
        <v>146</v>
      </c>
      <c r="D3">
        <f>COUNTIFS(Kickstarter!D:D, "&gt;=1000", Kickstarter!F:F, "canceled",Kickstarter!D:D, "&lt;=4999",Kickstarter!O:O, "plays")</f>
        <v>0</v>
      </c>
      <c r="E3">
        <f>SUM(B3:D3)</f>
        <v>534</v>
      </c>
      <c r="F3" s="15">
        <f>B3/E3</f>
        <v>0.72659176029962547</v>
      </c>
      <c r="G3" s="15">
        <f>C3/E3</f>
        <v>0.27340823970037453</v>
      </c>
      <c r="H3" s="15">
        <f>D3/E3</f>
        <v>0</v>
      </c>
    </row>
    <row r="4" spans="1:8" x14ac:dyDescent="0.2">
      <c r="A4" t="s">
        <v>8345</v>
      </c>
      <c r="B4">
        <f>COUNTIFS(Kickstarter!D:D, "&gt;=5000", Kickstarter!F:F, "successful",Kickstarter!D:D, "&lt;=9999",Kickstarter!O:O, "plays")</f>
        <v>93</v>
      </c>
      <c r="C4">
        <f>COUNTIFS(Kickstarter!D:D, "&gt;=5000", Kickstarter!F:F, "failed",Kickstarter!D:D, "&lt;=9999",Kickstarter!O:O, "plays")</f>
        <v>76</v>
      </c>
      <c r="D4">
        <f>COUNTIFS(Kickstarter!D:D, "&gt;=5000", Kickstarter!F:F, "canceled",Kickstarter!D:D, "&lt;=9999",Kickstarter!O:O, "plays")</f>
        <v>0</v>
      </c>
      <c r="E4">
        <f>SUM(B4:D4)</f>
        <v>169</v>
      </c>
      <c r="F4" s="15">
        <f>B4/E4</f>
        <v>0.55029585798816572</v>
      </c>
      <c r="G4" s="15">
        <f>C4/E4</f>
        <v>0.44970414201183434</v>
      </c>
      <c r="H4" s="15">
        <f>D4/E4</f>
        <v>0</v>
      </c>
    </row>
    <row r="5" spans="1:8" x14ac:dyDescent="0.2">
      <c r="A5" t="s">
        <v>8346</v>
      </c>
      <c r="B5">
        <f>COUNTIFS(Kickstarter!D:D, "&gt;=10000", Kickstarter!F:F, "successful",Kickstarter!D:D, "&lt;=14999",Kickstarter!O:O, "plays")</f>
        <v>39</v>
      </c>
      <c r="C5">
        <f>COUNTIFS(Kickstarter!D:D, "&gt;=10000", Kickstarter!F:F, "failed",Kickstarter!D:D, "&lt;=14999",Kickstarter!O:O, "plays")</f>
        <v>33</v>
      </c>
      <c r="D5">
        <f>COUNTIFS(Kickstarter!D:D, "&gt;=10000", Kickstarter!F:F, "canceledl",Kickstarter!D:D, "&lt;=14999",Kickstarter!O:O, "plays")</f>
        <v>0</v>
      </c>
      <c r="E5">
        <f>SUM(B5:D5)</f>
        <v>72</v>
      </c>
      <c r="F5" s="15">
        <f>B5/E5</f>
        <v>0.54166666666666663</v>
      </c>
      <c r="G5" s="15">
        <f>C5/E5</f>
        <v>0.45833333333333331</v>
      </c>
      <c r="H5" s="15">
        <f>D5/E5</f>
        <v>0</v>
      </c>
    </row>
    <row r="6" spans="1:8" x14ac:dyDescent="0.2">
      <c r="A6" t="s">
        <v>8347</v>
      </c>
      <c r="B6">
        <f>COUNTIFS(Kickstarter!D:D, "&gt;=15000", Kickstarter!F:F, "successful",Kickstarter!D:D, "&lt;=19999",Kickstarter!O:O, "plays")</f>
        <v>12</v>
      </c>
      <c r="C6">
        <f>COUNTIFS(Kickstarter!D:D, "&gt;=15000", Kickstarter!F:F, "failed",Kickstarter!D:D, "&lt;=19999",Kickstarter!O:O, "plays")</f>
        <v>12</v>
      </c>
      <c r="D6">
        <f>COUNTIFS(Kickstarter!D:D, "&gt;=15000", Kickstarter!F:F, "canceledl",Kickstarter!D:D, "&lt;=19999",Kickstarter!O:O, "plays")</f>
        <v>0</v>
      </c>
      <c r="E6">
        <f>SUM(B6:D6)</f>
        <v>24</v>
      </c>
      <c r="F6" s="15">
        <f>B6/E6</f>
        <v>0.5</v>
      </c>
      <c r="G6" s="15">
        <f>C6/E6</f>
        <v>0.5</v>
      </c>
      <c r="H6" s="15">
        <f>D6/E6</f>
        <v>0</v>
      </c>
    </row>
    <row r="7" spans="1:8" x14ac:dyDescent="0.2">
      <c r="A7" t="s">
        <v>8348</v>
      </c>
      <c r="B7">
        <f>COUNTIFS(Kickstarter!D:D, "&gt;=20000", Kickstarter!F:F, "successful",Kickstarter!D:D, "&lt;=24999",Kickstarter!O:O, "plays")</f>
        <v>9</v>
      </c>
      <c r="C7">
        <f>COUNTIFS(Kickstarter!D:D, "&gt;=20000", Kickstarter!F:F, "failed",Kickstarter!D:D, "&lt;=24999",Kickstarter!O:O, "plays")</f>
        <v>11</v>
      </c>
      <c r="D7">
        <f>COUNTIFS(Kickstarter!D:D, "&gt;=20000", Kickstarter!F:F, "canceledl",Kickstarter!D:D, "&lt;=24999",Kickstarter!O:O, "plays")</f>
        <v>0</v>
      </c>
      <c r="E7">
        <f t="shared" ref="E7:E13" si="0">SUM(B7:D7)</f>
        <v>20</v>
      </c>
      <c r="F7" s="15">
        <f>B7/E7</f>
        <v>0.45</v>
      </c>
      <c r="G7" s="15">
        <f>C7/E7</f>
        <v>0.55000000000000004</v>
      </c>
      <c r="H7" s="15">
        <f>D7/E7</f>
        <v>0</v>
      </c>
    </row>
    <row r="8" spans="1:8" x14ac:dyDescent="0.2">
      <c r="A8" t="s">
        <v>8354</v>
      </c>
      <c r="B8">
        <f>COUNTIFS(Kickstarter!D:D, "&gt;=25000", Kickstarter!F:F, "successful",Kickstarter!D:D, "&lt;=29999",Kickstarter!O:O, "plays")</f>
        <v>1</v>
      </c>
      <c r="C8">
        <f>COUNTIFS(Kickstarter!D:D, "&gt;=25000", Kickstarter!F:F, "failed",Kickstarter!D:D, "&lt;=29999",Kickstarter!O:O, "plays")</f>
        <v>4</v>
      </c>
      <c r="D8">
        <f>COUNTIFS(Kickstarter!D:D, "&gt;=25000", Kickstarter!F:F, "canceledl",Kickstarter!D:D, "&lt;=29999",Kickstarter!O:O, "plays")</f>
        <v>0</v>
      </c>
      <c r="E8">
        <f t="shared" si="0"/>
        <v>5</v>
      </c>
      <c r="F8" s="15">
        <f>B8/E8</f>
        <v>0.2</v>
      </c>
      <c r="G8" s="15">
        <f>C8/E8</f>
        <v>0.8</v>
      </c>
      <c r="H8" s="15">
        <f>D8/E8</f>
        <v>0</v>
      </c>
    </row>
    <row r="9" spans="1:8" x14ac:dyDescent="0.2">
      <c r="A9" t="s">
        <v>8349</v>
      </c>
      <c r="B9">
        <f>COUNTIFS(Kickstarter!D:D, "&gt;=30000", Kickstarter!F:F, "successful",Kickstarter!D:D, "&lt;=34999",Kickstarter!O:O, "plays")</f>
        <v>3</v>
      </c>
      <c r="C9">
        <f>COUNTIFS(Kickstarter!D:D, "&gt;=30000", Kickstarter!F:F, "failed",Kickstarter!D:D, "&lt;=34999",Kickstarter!O:O, "plays")</f>
        <v>8</v>
      </c>
      <c r="D9">
        <f>COUNTIFS(Kickstarter!D:D, "&gt;=30000", Kickstarter!F:F, "canceledl",Kickstarter!D:D, "&lt;=34999",Kickstarter!O:O, "plays")</f>
        <v>0</v>
      </c>
      <c r="E9">
        <f t="shared" si="0"/>
        <v>11</v>
      </c>
      <c r="F9" s="15">
        <f>B9/E9</f>
        <v>0.27272727272727271</v>
      </c>
      <c r="G9" s="15">
        <f>C9/E9</f>
        <v>0.72727272727272729</v>
      </c>
      <c r="H9" s="15">
        <f>D9/E9</f>
        <v>0</v>
      </c>
    </row>
    <row r="10" spans="1:8" x14ac:dyDescent="0.2">
      <c r="A10" t="s">
        <v>8350</v>
      </c>
      <c r="B10">
        <f>COUNTIFS(Kickstarter!D:D, "&gt;=35000", Kickstarter!F:F, "successful",Kickstarter!D:D, "&lt;=39999",Kickstarter!O:O, "plays")</f>
        <v>4</v>
      </c>
      <c r="C10">
        <f>COUNTIFS(Kickstarter!D:D, "&gt;=35000", Kickstarter!F:F, "failed",Kickstarter!D:D, "&lt;=39999",Kickstarter!O:O, "plays")</f>
        <v>2</v>
      </c>
      <c r="D10">
        <f>COUNTIFS(Kickstarter!D:D, "&gt;=30000", Kickstarter!F:F, "canceledl",Kickstarter!D:D, "&lt;=39999",Kickstarter!O:O, "plays")</f>
        <v>0</v>
      </c>
      <c r="E10">
        <f t="shared" si="0"/>
        <v>6</v>
      </c>
      <c r="F10" s="15">
        <f>B10/E10</f>
        <v>0.66666666666666663</v>
      </c>
      <c r="G10" s="15">
        <f>C10/E10</f>
        <v>0.33333333333333331</v>
      </c>
      <c r="H10" s="15">
        <f>D10/E10</f>
        <v>0</v>
      </c>
    </row>
    <row r="11" spans="1:8" x14ac:dyDescent="0.2">
      <c r="A11" t="s">
        <v>8351</v>
      </c>
      <c r="B11">
        <f>COUNTIFS(Kickstarter!D:D, "&gt;=40000", Kickstarter!F:F, "successful",Kickstarter!D:D, "&lt;=44999",Kickstarter!O:O, "plays")</f>
        <v>2</v>
      </c>
      <c r="C11">
        <f>COUNTIFS(Kickstarter!D:D, "&gt;=40000", Kickstarter!F:F, "failed",Kickstarter!D:D, "&lt;=44999",Kickstarter!O:O, "plays")</f>
        <v>1</v>
      </c>
      <c r="D11">
        <f>COUNTIFS(Kickstarter!D:D, "&gt;=40000", Kickstarter!F:F, "canceledl",Kickstarter!D:D, "&lt;=44999",Kickstarter!O:O, "plays")</f>
        <v>0</v>
      </c>
      <c r="E11">
        <f t="shared" si="0"/>
        <v>3</v>
      </c>
      <c r="F11" s="15">
        <f>B11/E11</f>
        <v>0.66666666666666663</v>
      </c>
      <c r="G11" s="15">
        <f>C11/E11</f>
        <v>0.33333333333333331</v>
      </c>
      <c r="H11" s="15">
        <f>D11/E11</f>
        <v>0</v>
      </c>
    </row>
    <row r="12" spans="1:8" x14ac:dyDescent="0.2">
      <c r="A12" t="s">
        <v>8352</v>
      </c>
      <c r="B12">
        <f>COUNTIFS(Kickstarter!D:D, "&gt;=45000", Kickstarter!F:F, "successful",Kickstarter!D:D, "&lt;=49999",Kickstarter!O:O, "plays")</f>
        <v>0</v>
      </c>
      <c r="C12">
        <f>COUNTIFS(Kickstarter!D:D, "&gt;=45000", Kickstarter!F:F, "failed",Kickstarter!D:D, "&lt;=49999",Kickstarter!O:O, "plays")</f>
        <v>1</v>
      </c>
      <c r="D12">
        <f>COUNTIFS(Kickstarter!D:D, "&gt;=45000", Kickstarter!F:F, "canceledl",Kickstarter!D:D, "&lt;=49999",Kickstarter!O:O, "plays")</f>
        <v>0</v>
      </c>
      <c r="E12">
        <f t="shared" si="0"/>
        <v>1</v>
      </c>
      <c r="F12" s="15">
        <f>B12/E12</f>
        <v>0</v>
      </c>
      <c r="G12" s="15">
        <f>C12/E12</f>
        <v>1</v>
      </c>
      <c r="H12" s="15">
        <f>D12/E12</f>
        <v>0</v>
      </c>
    </row>
    <row r="13" spans="1:8" x14ac:dyDescent="0.2">
      <c r="A13" t="s">
        <v>8353</v>
      </c>
      <c r="B13">
        <f>COUNTIFS(Kickstarter!D:D, "&gt;50000", Kickstarter!F:F, "successful",Kickstarter!O:O, "plays")</f>
        <v>2</v>
      </c>
      <c r="C13">
        <f>COUNTIFS(Kickstarter!D:D, "&gt;50000", Kickstarter!F:F, "failed",Kickstarter!O:O, "plays")</f>
        <v>10</v>
      </c>
      <c r="D13">
        <f>COUNTIFS(Kickstarter!D:D, "&gt;50000", Kickstarter!F:F, "canceledl",Kickstarter!O:O, "plays")</f>
        <v>0</v>
      </c>
      <c r="E13">
        <f t="shared" si="0"/>
        <v>12</v>
      </c>
      <c r="F13" s="15">
        <f>B13/E13</f>
        <v>0.16666666666666666</v>
      </c>
      <c r="G13" s="15">
        <f>C13/E13</f>
        <v>0.83333333333333337</v>
      </c>
      <c r="H13" s="15">
        <f>D13/E13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5"/>
  <sheetViews>
    <sheetView tabSelected="1" zoomScaleNormal="100" workbookViewId="0">
      <selection activeCell="F2" sqref="F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5" width="41.1640625" customWidth="1"/>
    <col min="16" max="16" width="31.5" bestFit="1" customWidth="1"/>
    <col min="17" max="17" width="18.33203125" customWidth="1"/>
  </cols>
  <sheetData>
    <row r="1" spans="1:17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8263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8320</v>
      </c>
      <c r="O1" s="1" t="s">
        <v>8319</v>
      </c>
      <c r="P1" s="10" t="s">
        <v>8265</v>
      </c>
      <c r="Q1" s="1" t="s">
        <v>8264</v>
      </c>
    </row>
    <row r="2" spans="1:17" ht="48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8269</v>
      </c>
      <c r="O2" t="s">
        <v>8270</v>
      </c>
      <c r="P2" s="9">
        <f>(((J2/60)/60)/24) + DATE(1970, 1, 1)</f>
        <v>42177.007071759261</v>
      </c>
      <c r="Q2">
        <f>YEAR(P2)</f>
        <v>2015</v>
      </c>
    </row>
    <row r="3" spans="1:17" ht="32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8269</v>
      </c>
      <c r="O3" t="s">
        <v>8270</v>
      </c>
      <c r="P3" s="9">
        <f>(((J3/60)/60)/24) + DATE(1970, 1, 1)</f>
        <v>42766.600497685184</v>
      </c>
      <c r="Q3">
        <f>YEAR(P3)</f>
        <v>2017</v>
      </c>
    </row>
    <row r="4" spans="1:17" ht="48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8269</v>
      </c>
      <c r="O4" t="s">
        <v>8270</v>
      </c>
      <c r="P4" s="9">
        <f>(((J4/60)/60)/24) + DATE(1970, 1, 1)</f>
        <v>42405.702349537038</v>
      </c>
      <c r="Q4">
        <f>YEAR(P4)</f>
        <v>2016</v>
      </c>
    </row>
    <row r="5" spans="1:17" ht="32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8269</v>
      </c>
      <c r="O5" t="s">
        <v>8270</v>
      </c>
      <c r="P5" s="9">
        <f>(((J5/60)/60)/24) + DATE(1970, 1, 1)</f>
        <v>41828.515127314815</v>
      </c>
      <c r="Q5">
        <f>YEAR(P5)</f>
        <v>2014</v>
      </c>
    </row>
    <row r="6" spans="1:17" ht="64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8269</v>
      </c>
      <c r="O6" t="s">
        <v>8270</v>
      </c>
      <c r="P6" s="9">
        <f>(((J6/60)/60)/24) + DATE(1970, 1, 1)</f>
        <v>42327.834247685183</v>
      </c>
      <c r="Q6">
        <f>YEAR(P6)</f>
        <v>2015</v>
      </c>
    </row>
    <row r="7" spans="1:17" ht="48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8269</v>
      </c>
      <c r="O7" t="s">
        <v>8270</v>
      </c>
      <c r="P7" s="9">
        <f>(((J7/60)/60)/24) + DATE(1970, 1, 1)</f>
        <v>42563.932951388888</v>
      </c>
      <c r="Q7">
        <f>YEAR(P7)</f>
        <v>2016</v>
      </c>
    </row>
    <row r="8" spans="1:17" ht="48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8269</v>
      </c>
      <c r="O8" t="s">
        <v>8270</v>
      </c>
      <c r="P8" s="9">
        <f>(((J8/60)/60)/24) + DATE(1970, 1, 1)</f>
        <v>41794.072337962964</v>
      </c>
      <c r="Q8">
        <f>YEAR(P8)</f>
        <v>2014</v>
      </c>
    </row>
    <row r="9" spans="1:17" ht="48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8269</v>
      </c>
      <c r="O9" t="s">
        <v>8270</v>
      </c>
      <c r="P9" s="9">
        <f>(((J9/60)/60)/24) + DATE(1970, 1, 1)</f>
        <v>42516.047071759262</v>
      </c>
      <c r="Q9">
        <f>YEAR(P9)</f>
        <v>2016</v>
      </c>
    </row>
    <row r="10" spans="1:17" ht="16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8269</v>
      </c>
      <c r="O10" t="s">
        <v>8270</v>
      </c>
      <c r="P10" s="9">
        <f>(((J10/60)/60)/24) + DATE(1970, 1, 1)</f>
        <v>42468.94458333333</v>
      </c>
      <c r="Q10">
        <f>YEAR(P10)</f>
        <v>2016</v>
      </c>
    </row>
    <row r="11" spans="1:17" ht="48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8269</v>
      </c>
      <c r="O11" t="s">
        <v>8270</v>
      </c>
      <c r="P11" s="9">
        <f>(((J11/60)/60)/24) + DATE(1970, 1, 1)</f>
        <v>42447.103518518517</v>
      </c>
      <c r="Q11">
        <f>YEAR(P11)</f>
        <v>2016</v>
      </c>
    </row>
    <row r="12" spans="1:17" ht="48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8269</v>
      </c>
      <c r="O12" t="s">
        <v>8270</v>
      </c>
      <c r="P12" s="9">
        <f>(((J12/60)/60)/24) + DATE(1970, 1, 1)</f>
        <v>41780.068043981482</v>
      </c>
      <c r="Q12">
        <f>YEAR(P12)</f>
        <v>2014</v>
      </c>
    </row>
    <row r="13" spans="1:17" ht="48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8269</v>
      </c>
      <c r="O13" t="s">
        <v>8270</v>
      </c>
      <c r="P13" s="9">
        <f>(((J13/60)/60)/24) + DATE(1970, 1, 1)</f>
        <v>42572.778495370367</v>
      </c>
      <c r="Q13">
        <f>YEAR(P13)</f>
        <v>2016</v>
      </c>
    </row>
    <row r="14" spans="1:17" ht="48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8269</v>
      </c>
      <c r="O14" t="s">
        <v>8270</v>
      </c>
      <c r="P14" s="9">
        <f>(((J14/60)/60)/24) + DATE(1970, 1, 1)</f>
        <v>41791.713252314818</v>
      </c>
      <c r="Q14">
        <f>YEAR(P14)</f>
        <v>2014</v>
      </c>
    </row>
    <row r="15" spans="1:17" ht="32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8269</v>
      </c>
      <c r="O15" t="s">
        <v>8270</v>
      </c>
      <c r="P15" s="9">
        <f>(((J15/60)/60)/24) + DATE(1970, 1, 1)</f>
        <v>42508.677187499998</v>
      </c>
      <c r="Q15">
        <f>YEAR(P15)</f>
        <v>2016</v>
      </c>
    </row>
    <row r="16" spans="1:17" ht="32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8269</v>
      </c>
      <c r="O16" t="s">
        <v>8270</v>
      </c>
      <c r="P16" s="9">
        <f>(((J16/60)/60)/24) + DATE(1970, 1, 1)</f>
        <v>41808.02648148148</v>
      </c>
      <c r="Q16">
        <f>YEAR(P16)</f>
        <v>2014</v>
      </c>
    </row>
    <row r="17" spans="1:17" ht="48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8269</v>
      </c>
      <c r="O17" t="s">
        <v>8270</v>
      </c>
      <c r="P17" s="9">
        <f>(((J17/60)/60)/24) + DATE(1970, 1, 1)</f>
        <v>42256.391875000001</v>
      </c>
      <c r="Q17">
        <f>YEAR(P17)</f>
        <v>2015</v>
      </c>
    </row>
    <row r="18" spans="1:17" ht="48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8269</v>
      </c>
      <c r="O18" t="s">
        <v>8270</v>
      </c>
      <c r="P18" s="9">
        <f>(((J18/60)/60)/24) + DATE(1970, 1, 1)</f>
        <v>41760.796423611115</v>
      </c>
      <c r="Q18">
        <f>YEAR(P18)</f>
        <v>2014</v>
      </c>
    </row>
    <row r="19" spans="1:17" ht="48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8269</v>
      </c>
      <c r="O19" t="s">
        <v>8270</v>
      </c>
      <c r="P19" s="9">
        <f>(((J19/60)/60)/24) + DATE(1970, 1, 1)</f>
        <v>41917.731736111113</v>
      </c>
      <c r="Q19">
        <f>YEAR(P19)</f>
        <v>2014</v>
      </c>
    </row>
    <row r="20" spans="1:17" ht="48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8269</v>
      </c>
      <c r="O20" t="s">
        <v>8270</v>
      </c>
      <c r="P20" s="9">
        <f>(((J20/60)/60)/24) + DATE(1970, 1, 1)</f>
        <v>41869.542314814818</v>
      </c>
      <c r="Q20">
        <f>YEAR(P20)</f>
        <v>2014</v>
      </c>
    </row>
    <row r="21" spans="1:17" ht="48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8269</v>
      </c>
      <c r="O21" t="s">
        <v>8270</v>
      </c>
      <c r="P21" s="9">
        <f>(((J21/60)/60)/24) + DATE(1970, 1, 1)</f>
        <v>42175.816365740742</v>
      </c>
      <c r="Q21">
        <f>YEAR(P21)</f>
        <v>2015</v>
      </c>
    </row>
    <row r="22" spans="1:17" ht="48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8269</v>
      </c>
      <c r="O22" t="s">
        <v>8270</v>
      </c>
      <c r="P22" s="9">
        <f>(((J22/60)/60)/24) + DATE(1970, 1, 1)</f>
        <v>42200.758240740746</v>
      </c>
      <c r="Q22">
        <f>YEAR(P22)</f>
        <v>2015</v>
      </c>
    </row>
    <row r="23" spans="1:17" ht="48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8269</v>
      </c>
      <c r="O23" t="s">
        <v>8270</v>
      </c>
      <c r="P23" s="9">
        <f>(((J23/60)/60)/24) + DATE(1970, 1, 1)</f>
        <v>41878.627187500002</v>
      </c>
      <c r="Q23">
        <f>YEAR(P23)</f>
        <v>2014</v>
      </c>
    </row>
    <row r="24" spans="1:17" ht="32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8269</v>
      </c>
      <c r="O24" t="s">
        <v>8270</v>
      </c>
      <c r="P24" s="9">
        <f>(((J24/60)/60)/24) + DATE(1970, 1, 1)</f>
        <v>41989.91134259259</v>
      </c>
      <c r="Q24">
        <f>YEAR(P24)</f>
        <v>2014</v>
      </c>
    </row>
    <row r="25" spans="1:17" ht="48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8269</v>
      </c>
      <c r="O25" t="s">
        <v>8270</v>
      </c>
      <c r="P25" s="9">
        <f>(((J25/60)/60)/24) + DATE(1970, 1, 1)</f>
        <v>42097.778946759259</v>
      </c>
      <c r="Q25">
        <f>YEAR(P25)</f>
        <v>2015</v>
      </c>
    </row>
    <row r="26" spans="1:17" ht="32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8269</v>
      </c>
      <c r="O26" t="s">
        <v>8270</v>
      </c>
      <c r="P26" s="9">
        <f>(((J26/60)/60)/24) + DATE(1970, 1, 1)</f>
        <v>42229.820173611108</v>
      </c>
      <c r="Q26">
        <f>YEAR(P26)</f>
        <v>2015</v>
      </c>
    </row>
    <row r="27" spans="1:17" ht="48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8269</v>
      </c>
      <c r="O27" t="s">
        <v>8270</v>
      </c>
      <c r="P27" s="9">
        <f>(((J27/60)/60)/24) + DATE(1970, 1, 1)</f>
        <v>42318.025011574078</v>
      </c>
      <c r="Q27">
        <f>YEAR(P27)</f>
        <v>2015</v>
      </c>
    </row>
    <row r="28" spans="1:17" ht="48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8269</v>
      </c>
      <c r="O28" t="s">
        <v>8270</v>
      </c>
      <c r="P28" s="9">
        <f>(((J28/60)/60)/24) + DATE(1970, 1, 1)</f>
        <v>41828.515555555554</v>
      </c>
      <c r="Q28">
        <f>YEAR(P28)</f>
        <v>2014</v>
      </c>
    </row>
    <row r="29" spans="1:17" ht="48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8269</v>
      </c>
      <c r="O29" t="s">
        <v>8270</v>
      </c>
      <c r="P29" s="9">
        <f>(((J29/60)/60)/24) + DATE(1970, 1, 1)</f>
        <v>41929.164733796293</v>
      </c>
      <c r="Q29">
        <f>YEAR(P29)</f>
        <v>2014</v>
      </c>
    </row>
    <row r="30" spans="1:17" ht="32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8269</v>
      </c>
      <c r="O30" t="s">
        <v>8270</v>
      </c>
      <c r="P30" s="9">
        <f>(((J30/60)/60)/24) + DATE(1970, 1, 1)</f>
        <v>42324.96393518518</v>
      </c>
      <c r="Q30">
        <f>YEAR(P30)</f>
        <v>2015</v>
      </c>
    </row>
    <row r="31" spans="1:17" ht="48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8269</v>
      </c>
      <c r="O31" t="s">
        <v>8270</v>
      </c>
      <c r="P31" s="9">
        <f>(((J31/60)/60)/24) + DATE(1970, 1, 1)</f>
        <v>41812.67324074074</v>
      </c>
      <c r="Q31">
        <f>YEAR(P31)</f>
        <v>2014</v>
      </c>
    </row>
    <row r="32" spans="1:17" ht="48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8269</v>
      </c>
      <c r="O32" t="s">
        <v>8270</v>
      </c>
      <c r="P32" s="9">
        <f>(((J32/60)/60)/24) + DATE(1970, 1, 1)</f>
        <v>41842.292997685188</v>
      </c>
      <c r="Q32">
        <f>YEAR(P32)</f>
        <v>2014</v>
      </c>
    </row>
    <row r="33" spans="1:17" ht="48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8269</v>
      </c>
      <c r="O33" t="s">
        <v>8270</v>
      </c>
      <c r="P33" s="9">
        <f>(((J33/60)/60)/24) + DATE(1970, 1, 1)</f>
        <v>42376.79206018518</v>
      </c>
      <c r="Q33">
        <f>YEAR(P33)</f>
        <v>2016</v>
      </c>
    </row>
    <row r="34" spans="1:17" ht="48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8269</v>
      </c>
      <c r="O34" t="s">
        <v>8270</v>
      </c>
      <c r="P34" s="9">
        <f>(((J34/60)/60)/24) + DATE(1970, 1, 1)</f>
        <v>42461.627511574072</v>
      </c>
      <c r="Q34">
        <f>YEAR(P34)</f>
        <v>2016</v>
      </c>
    </row>
    <row r="35" spans="1:17" ht="48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8269</v>
      </c>
      <c r="O35" t="s">
        <v>8270</v>
      </c>
      <c r="P35" s="9">
        <f>(((J35/60)/60)/24) + DATE(1970, 1, 1)</f>
        <v>42286.660891203705</v>
      </c>
      <c r="Q35">
        <f>YEAR(P35)</f>
        <v>2015</v>
      </c>
    </row>
    <row r="36" spans="1:17" ht="48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8269</v>
      </c>
      <c r="O36" t="s">
        <v>8270</v>
      </c>
      <c r="P36" s="9">
        <f>(((J36/60)/60)/24) + DATE(1970, 1, 1)</f>
        <v>41841.321770833332</v>
      </c>
      <c r="Q36">
        <f>YEAR(P36)</f>
        <v>2014</v>
      </c>
    </row>
    <row r="37" spans="1:17" ht="32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8269</v>
      </c>
      <c r="O37" t="s">
        <v>8270</v>
      </c>
      <c r="P37" s="9">
        <f>(((J37/60)/60)/24) + DATE(1970, 1, 1)</f>
        <v>42098.291828703703</v>
      </c>
      <c r="Q37">
        <f>YEAR(P37)</f>
        <v>2015</v>
      </c>
    </row>
    <row r="38" spans="1:17" ht="32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8269</v>
      </c>
      <c r="O38" t="s">
        <v>8270</v>
      </c>
      <c r="P38" s="9">
        <f>(((J38/60)/60)/24) + DATE(1970, 1, 1)</f>
        <v>42068.307002314818</v>
      </c>
      <c r="Q38">
        <f>YEAR(P38)</f>
        <v>2015</v>
      </c>
    </row>
    <row r="39" spans="1:17" ht="48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8269</v>
      </c>
      <c r="O39" t="s">
        <v>8270</v>
      </c>
      <c r="P39" s="9">
        <f>(((J39/60)/60)/24) + DATE(1970, 1, 1)</f>
        <v>42032.693043981482</v>
      </c>
      <c r="Q39">
        <f>YEAR(P39)</f>
        <v>2015</v>
      </c>
    </row>
    <row r="40" spans="1:17" ht="48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8269</v>
      </c>
      <c r="O40" t="s">
        <v>8270</v>
      </c>
      <c r="P40" s="9">
        <f>(((J40/60)/60)/24) + DATE(1970, 1, 1)</f>
        <v>41375.057222222218</v>
      </c>
      <c r="Q40">
        <f>YEAR(P40)</f>
        <v>2013</v>
      </c>
    </row>
    <row r="41" spans="1:17" ht="48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8269</v>
      </c>
      <c r="O41" t="s">
        <v>8270</v>
      </c>
      <c r="P41" s="9">
        <f>(((J41/60)/60)/24) + DATE(1970, 1, 1)</f>
        <v>41754.047083333331</v>
      </c>
      <c r="Q41">
        <f>YEAR(P41)</f>
        <v>2014</v>
      </c>
    </row>
    <row r="42" spans="1:17" ht="48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8269</v>
      </c>
      <c r="O42" t="s">
        <v>8270</v>
      </c>
      <c r="P42" s="9">
        <f>(((J42/60)/60)/24) + DATE(1970, 1, 1)</f>
        <v>41789.21398148148</v>
      </c>
      <c r="Q42">
        <f>YEAR(P42)</f>
        <v>2014</v>
      </c>
    </row>
    <row r="43" spans="1:17" ht="48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8269</v>
      </c>
      <c r="O43" t="s">
        <v>8270</v>
      </c>
      <c r="P43" s="9">
        <f>(((J43/60)/60)/24) + DATE(1970, 1, 1)</f>
        <v>41887.568912037037</v>
      </c>
      <c r="Q43">
        <f>YEAR(P43)</f>
        <v>2014</v>
      </c>
    </row>
    <row r="44" spans="1:17" ht="48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8269</v>
      </c>
      <c r="O44" t="s">
        <v>8270</v>
      </c>
      <c r="P44" s="9">
        <f>(((J44/60)/60)/24) + DATE(1970, 1, 1)</f>
        <v>41971.639189814814</v>
      </c>
      <c r="Q44">
        <f>YEAR(P44)</f>
        <v>2014</v>
      </c>
    </row>
    <row r="45" spans="1:17" ht="48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8269</v>
      </c>
      <c r="O45" t="s">
        <v>8270</v>
      </c>
      <c r="P45" s="9">
        <f>(((J45/60)/60)/24) + DATE(1970, 1, 1)</f>
        <v>41802.790347222224</v>
      </c>
      <c r="Q45">
        <f>YEAR(P45)</f>
        <v>2014</v>
      </c>
    </row>
    <row r="46" spans="1:17" ht="48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8269</v>
      </c>
      <c r="O46" t="s">
        <v>8270</v>
      </c>
      <c r="P46" s="9">
        <f>(((J46/60)/60)/24) + DATE(1970, 1, 1)</f>
        <v>41874.098807870374</v>
      </c>
      <c r="Q46">
        <f>YEAR(P46)</f>
        <v>2014</v>
      </c>
    </row>
    <row r="47" spans="1:17" ht="48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8269</v>
      </c>
      <c r="O47" t="s">
        <v>8270</v>
      </c>
      <c r="P47" s="9">
        <f>(((J47/60)/60)/24) + DATE(1970, 1, 1)</f>
        <v>42457.623923611114</v>
      </c>
      <c r="Q47">
        <f>YEAR(P47)</f>
        <v>2016</v>
      </c>
    </row>
    <row r="48" spans="1:17" ht="48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8269</v>
      </c>
      <c r="O48" t="s">
        <v>8270</v>
      </c>
      <c r="P48" s="9">
        <f>(((J48/60)/60)/24) + DATE(1970, 1, 1)</f>
        <v>42323.964976851858</v>
      </c>
      <c r="Q48">
        <f>YEAR(P48)</f>
        <v>2015</v>
      </c>
    </row>
    <row r="49" spans="1:17" ht="48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8269</v>
      </c>
      <c r="O49" t="s">
        <v>8270</v>
      </c>
      <c r="P49" s="9">
        <f>(((J49/60)/60)/24) + DATE(1970, 1, 1)</f>
        <v>41932.819525462961</v>
      </c>
      <c r="Q49">
        <f>YEAR(P49)</f>
        <v>2014</v>
      </c>
    </row>
    <row r="50" spans="1:17" ht="48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8269</v>
      </c>
      <c r="O50" t="s">
        <v>8270</v>
      </c>
      <c r="P50" s="9">
        <f>(((J50/60)/60)/24) + DATE(1970, 1, 1)</f>
        <v>42033.516898148147</v>
      </c>
      <c r="Q50">
        <f>YEAR(P50)</f>
        <v>2015</v>
      </c>
    </row>
    <row r="51" spans="1:17" ht="16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8269</v>
      </c>
      <c r="O51" t="s">
        <v>8270</v>
      </c>
      <c r="P51" s="9">
        <f>(((J51/60)/60)/24) + DATE(1970, 1, 1)</f>
        <v>42271.176446759258</v>
      </c>
      <c r="Q51">
        <f>YEAR(P51)</f>
        <v>2015</v>
      </c>
    </row>
    <row r="52" spans="1:17" ht="48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8269</v>
      </c>
      <c r="O52" t="s">
        <v>8270</v>
      </c>
      <c r="P52" s="9">
        <f>(((J52/60)/60)/24) + DATE(1970, 1, 1)</f>
        <v>41995.752986111111</v>
      </c>
      <c r="Q52">
        <f>YEAR(P52)</f>
        <v>2014</v>
      </c>
    </row>
    <row r="53" spans="1:17" ht="48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8269</v>
      </c>
      <c r="O53" t="s">
        <v>8270</v>
      </c>
      <c r="P53" s="9">
        <f>(((J53/60)/60)/24) + DATE(1970, 1, 1)</f>
        <v>42196.928668981483</v>
      </c>
      <c r="Q53">
        <f>YEAR(P53)</f>
        <v>2015</v>
      </c>
    </row>
    <row r="54" spans="1:17" ht="48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8269</v>
      </c>
      <c r="O54" t="s">
        <v>8270</v>
      </c>
      <c r="P54" s="9">
        <f>(((J54/60)/60)/24) + DATE(1970, 1, 1)</f>
        <v>41807.701921296299</v>
      </c>
      <c r="Q54">
        <f>YEAR(P54)</f>
        <v>2014</v>
      </c>
    </row>
    <row r="55" spans="1:17" ht="32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8269</v>
      </c>
      <c r="O55" t="s">
        <v>8270</v>
      </c>
      <c r="P55" s="9">
        <f>(((J55/60)/60)/24) + DATE(1970, 1, 1)</f>
        <v>41719.549131944441</v>
      </c>
      <c r="Q55">
        <f>YEAR(P55)</f>
        <v>2014</v>
      </c>
    </row>
    <row r="56" spans="1:17" ht="48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8269</v>
      </c>
      <c r="O56" t="s">
        <v>8270</v>
      </c>
      <c r="P56" s="9">
        <f>(((J56/60)/60)/24) + DATE(1970, 1, 1)</f>
        <v>42333.713206018518</v>
      </c>
      <c r="Q56">
        <f>YEAR(P56)</f>
        <v>2015</v>
      </c>
    </row>
    <row r="57" spans="1:17" ht="48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8269</v>
      </c>
      <c r="O57" t="s">
        <v>8270</v>
      </c>
      <c r="P57" s="9">
        <f>(((J57/60)/60)/24) + DATE(1970, 1, 1)</f>
        <v>42496.968935185185</v>
      </c>
      <c r="Q57">
        <f>YEAR(P57)</f>
        <v>2016</v>
      </c>
    </row>
    <row r="58" spans="1:17" ht="32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8269</v>
      </c>
      <c r="O58" t="s">
        <v>8270</v>
      </c>
      <c r="P58" s="9">
        <f>(((J58/60)/60)/24) + DATE(1970, 1, 1)</f>
        <v>42149.548888888887</v>
      </c>
      <c r="Q58">
        <f>YEAR(P58)</f>
        <v>2015</v>
      </c>
    </row>
    <row r="59" spans="1:17" ht="48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8269</v>
      </c>
      <c r="O59" t="s">
        <v>8270</v>
      </c>
      <c r="P59" s="9">
        <f>(((J59/60)/60)/24) + DATE(1970, 1, 1)</f>
        <v>42089.83289351852</v>
      </c>
      <c r="Q59">
        <f>YEAR(P59)</f>
        <v>2015</v>
      </c>
    </row>
    <row r="60" spans="1:17" ht="32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8269</v>
      </c>
      <c r="O60" t="s">
        <v>8270</v>
      </c>
      <c r="P60" s="9">
        <f>(((J60/60)/60)/24) + DATE(1970, 1, 1)</f>
        <v>41932.745046296295</v>
      </c>
      <c r="Q60">
        <f>YEAR(P60)</f>
        <v>2014</v>
      </c>
    </row>
    <row r="61" spans="1:17" ht="48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8269</v>
      </c>
      <c r="O61" t="s">
        <v>8270</v>
      </c>
      <c r="P61" s="9">
        <f>(((J61/60)/60)/24) + DATE(1970, 1, 1)</f>
        <v>42230.23583333334</v>
      </c>
      <c r="Q61">
        <f>YEAR(P61)</f>
        <v>2015</v>
      </c>
    </row>
    <row r="62" spans="1:17" ht="48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8269</v>
      </c>
      <c r="O62" t="s">
        <v>8271</v>
      </c>
      <c r="P62" s="9">
        <f>(((J62/60)/60)/24) + DATE(1970, 1, 1)</f>
        <v>41701.901817129627</v>
      </c>
      <c r="Q62">
        <f>YEAR(P62)</f>
        <v>2014</v>
      </c>
    </row>
    <row r="63" spans="1:17" ht="48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8269</v>
      </c>
      <c r="O63" t="s">
        <v>8271</v>
      </c>
      <c r="P63" s="9">
        <f>(((J63/60)/60)/24) + DATE(1970, 1, 1)</f>
        <v>41409.814317129632</v>
      </c>
      <c r="Q63">
        <f>YEAR(P63)</f>
        <v>2013</v>
      </c>
    </row>
    <row r="64" spans="1:17" ht="48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8269</v>
      </c>
      <c r="O64" t="s">
        <v>8271</v>
      </c>
      <c r="P64" s="9">
        <f>(((J64/60)/60)/24) + DATE(1970, 1, 1)</f>
        <v>41311.799513888887</v>
      </c>
      <c r="Q64">
        <f>YEAR(P64)</f>
        <v>2013</v>
      </c>
    </row>
    <row r="65" spans="1:17" ht="48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8269</v>
      </c>
      <c r="O65" t="s">
        <v>8271</v>
      </c>
      <c r="P65" s="9">
        <f>(((J65/60)/60)/24) + DATE(1970, 1, 1)</f>
        <v>41612.912187499998</v>
      </c>
      <c r="Q65">
        <f>YEAR(P65)</f>
        <v>2013</v>
      </c>
    </row>
    <row r="66" spans="1:17" ht="48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8269</v>
      </c>
      <c r="O66" t="s">
        <v>8271</v>
      </c>
      <c r="P66" s="9">
        <f>(((J66/60)/60)/24) + DATE(1970, 1, 1)</f>
        <v>41433.01829861111</v>
      </c>
      <c r="Q66">
        <f>YEAR(P66)</f>
        <v>2013</v>
      </c>
    </row>
    <row r="67" spans="1:17" ht="32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8269</v>
      </c>
      <c r="O67" t="s">
        <v>8271</v>
      </c>
      <c r="P67" s="9">
        <f>(((J67/60)/60)/24) + DATE(1970, 1, 1)</f>
        <v>41835.821226851855</v>
      </c>
      <c r="Q67">
        <f>YEAR(P67)</f>
        <v>2014</v>
      </c>
    </row>
    <row r="68" spans="1:17" ht="32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8269</v>
      </c>
      <c r="O68" t="s">
        <v>8271</v>
      </c>
      <c r="P68" s="9">
        <f>(((J68/60)/60)/24) + DATE(1970, 1, 1)</f>
        <v>42539.849768518514</v>
      </c>
      <c r="Q68">
        <f>YEAR(P68)</f>
        <v>2016</v>
      </c>
    </row>
    <row r="69" spans="1:17" ht="48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8269</v>
      </c>
      <c r="O69" t="s">
        <v>8271</v>
      </c>
      <c r="P69" s="9">
        <f>(((J69/60)/60)/24) + DATE(1970, 1, 1)</f>
        <v>41075.583379629628</v>
      </c>
      <c r="Q69">
        <f>YEAR(P69)</f>
        <v>2012</v>
      </c>
    </row>
    <row r="70" spans="1:17" ht="64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8269</v>
      </c>
      <c r="O70" t="s">
        <v>8271</v>
      </c>
      <c r="P70" s="9">
        <f>(((J70/60)/60)/24) + DATE(1970, 1, 1)</f>
        <v>41663.569340277776</v>
      </c>
      <c r="Q70">
        <f>YEAR(P70)</f>
        <v>2014</v>
      </c>
    </row>
    <row r="71" spans="1:17" ht="48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8269</v>
      </c>
      <c r="O71" t="s">
        <v>8271</v>
      </c>
      <c r="P71" s="9">
        <f>(((J71/60)/60)/24) + DATE(1970, 1, 1)</f>
        <v>40786.187789351854</v>
      </c>
      <c r="Q71">
        <f>YEAR(P71)</f>
        <v>2011</v>
      </c>
    </row>
    <row r="72" spans="1:17" ht="48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8269</v>
      </c>
      <c r="O72" t="s">
        <v>8271</v>
      </c>
      <c r="P72" s="9">
        <f>(((J72/60)/60)/24) + DATE(1970, 1, 1)</f>
        <v>40730.896354166667</v>
      </c>
      <c r="Q72">
        <f>YEAR(P72)</f>
        <v>2011</v>
      </c>
    </row>
    <row r="73" spans="1:17" ht="48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8269</v>
      </c>
      <c r="O73" t="s">
        <v>8271</v>
      </c>
      <c r="P73" s="9">
        <f>(((J73/60)/60)/24) + DATE(1970, 1, 1)</f>
        <v>40997.271493055552</v>
      </c>
      <c r="Q73">
        <f>YEAR(P73)</f>
        <v>2012</v>
      </c>
    </row>
    <row r="74" spans="1:17" ht="48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8269</v>
      </c>
      <c r="O74" t="s">
        <v>8271</v>
      </c>
      <c r="P74" s="9">
        <f>(((J74/60)/60)/24) + DATE(1970, 1, 1)</f>
        <v>41208.010196759256</v>
      </c>
      <c r="Q74">
        <f>YEAR(P74)</f>
        <v>2012</v>
      </c>
    </row>
    <row r="75" spans="1:17" ht="48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8269</v>
      </c>
      <c r="O75" t="s">
        <v>8271</v>
      </c>
      <c r="P75" s="9">
        <f>(((J75/60)/60)/24) + DATE(1970, 1, 1)</f>
        <v>40587.75675925926</v>
      </c>
      <c r="Q75">
        <f>YEAR(P75)</f>
        <v>2011</v>
      </c>
    </row>
    <row r="76" spans="1:17" ht="48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8269</v>
      </c>
      <c r="O76" t="s">
        <v>8271</v>
      </c>
      <c r="P76" s="9">
        <f>(((J76/60)/60)/24) + DATE(1970, 1, 1)</f>
        <v>42360.487210648149</v>
      </c>
      <c r="Q76">
        <f>YEAR(P76)</f>
        <v>2015</v>
      </c>
    </row>
    <row r="77" spans="1:17" ht="48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8269</v>
      </c>
      <c r="O77" t="s">
        <v>8271</v>
      </c>
      <c r="P77" s="9">
        <f>(((J77/60)/60)/24) + DATE(1970, 1, 1)</f>
        <v>41357.209166666667</v>
      </c>
      <c r="Q77">
        <f>YEAR(P77)</f>
        <v>2013</v>
      </c>
    </row>
    <row r="78" spans="1:17" ht="48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8269</v>
      </c>
      <c r="O78" t="s">
        <v>8271</v>
      </c>
      <c r="P78" s="9">
        <f>(((J78/60)/60)/24) + DATE(1970, 1, 1)</f>
        <v>40844.691643518519</v>
      </c>
      <c r="Q78">
        <f>YEAR(P78)</f>
        <v>2011</v>
      </c>
    </row>
    <row r="79" spans="1:17" ht="48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8269</v>
      </c>
      <c r="O79" t="s">
        <v>8271</v>
      </c>
      <c r="P79" s="9">
        <f>(((J79/60)/60)/24) + DATE(1970, 1, 1)</f>
        <v>40997.144872685189</v>
      </c>
      <c r="Q79">
        <f>YEAR(P79)</f>
        <v>2012</v>
      </c>
    </row>
    <row r="80" spans="1:17" ht="96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8269</v>
      </c>
      <c r="O80" t="s">
        <v>8271</v>
      </c>
      <c r="P80" s="9">
        <f>(((J80/60)/60)/24) + DATE(1970, 1, 1)</f>
        <v>42604.730567129634</v>
      </c>
      <c r="Q80">
        <f>YEAR(P80)</f>
        <v>2016</v>
      </c>
    </row>
    <row r="81" spans="1:17" ht="48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8269</v>
      </c>
      <c r="O81" t="s">
        <v>8271</v>
      </c>
      <c r="P81" s="9">
        <f>(((J81/60)/60)/24) + DATE(1970, 1, 1)</f>
        <v>41724.776539351849</v>
      </c>
      <c r="Q81">
        <f>YEAR(P81)</f>
        <v>2014</v>
      </c>
    </row>
    <row r="82" spans="1:17" ht="48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8269</v>
      </c>
      <c r="O82" t="s">
        <v>8271</v>
      </c>
      <c r="P82" s="9">
        <f>(((J82/60)/60)/24) + DATE(1970, 1, 1)</f>
        <v>41583.083981481483</v>
      </c>
      <c r="Q82">
        <f>YEAR(P82)</f>
        <v>2013</v>
      </c>
    </row>
    <row r="83" spans="1:17" ht="48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8269</v>
      </c>
      <c r="O83" t="s">
        <v>8271</v>
      </c>
      <c r="P83" s="9">
        <f>(((J83/60)/60)/24) + DATE(1970, 1, 1)</f>
        <v>41100.158877314818</v>
      </c>
      <c r="Q83">
        <f>YEAR(P83)</f>
        <v>2012</v>
      </c>
    </row>
    <row r="84" spans="1:17" ht="48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8269</v>
      </c>
      <c r="O84" t="s">
        <v>8271</v>
      </c>
      <c r="P84" s="9">
        <f>(((J84/60)/60)/24) + DATE(1970, 1, 1)</f>
        <v>40795.820150462961</v>
      </c>
      <c r="Q84">
        <f>YEAR(P84)</f>
        <v>2011</v>
      </c>
    </row>
    <row r="85" spans="1:17" ht="48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8269</v>
      </c>
      <c r="O85" t="s">
        <v>8271</v>
      </c>
      <c r="P85" s="9">
        <f>(((J85/60)/60)/24) + DATE(1970, 1, 1)</f>
        <v>42042.615613425922</v>
      </c>
      <c r="Q85">
        <f>YEAR(P85)</f>
        <v>2015</v>
      </c>
    </row>
    <row r="86" spans="1:17" ht="48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8269</v>
      </c>
      <c r="O86" t="s">
        <v>8271</v>
      </c>
      <c r="P86" s="9">
        <f>(((J86/60)/60)/24) + DATE(1970, 1, 1)</f>
        <v>40648.757939814815</v>
      </c>
      <c r="Q86">
        <f>YEAR(P86)</f>
        <v>2011</v>
      </c>
    </row>
    <row r="87" spans="1:17" ht="48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8269</v>
      </c>
      <c r="O87" t="s">
        <v>8271</v>
      </c>
      <c r="P87" s="9">
        <f>(((J87/60)/60)/24) + DATE(1970, 1, 1)</f>
        <v>40779.125428240739</v>
      </c>
      <c r="Q87">
        <f>YEAR(P87)</f>
        <v>2011</v>
      </c>
    </row>
    <row r="88" spans="1:17" ht="48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8269</v>
      </c>
      <c r="O88" t="s">
        <v>8271</v>
      </c>
      <c r="P88" s="9">
        <f>(((J88/60)/60)/24) + DATE(1970, 1, 1)</f>
        <v>42291.556076388893</v>
      </c>
      <c r="Q88">
        <f>YEAR(P88)</f>
        <v>2015</v>
      </c>
    </row>
    <row r="89" spans="1:17" ht="48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8269</v>
      </c>
      <c r="O89" t="s">
        <v>8271</v>
      </c>
      <c r="P89" s="9">
        <f>(((J89/60)/60)/24) + DATE(1970, 1, 1)</f>
        <v>40322.53938657407</v>
      </c>
      <c r="Q89">
        <f>YEAR(P89)</f>
        <v>2010</v>
      </c>
    </row>
    <row r="90" spans="1:17" ht="48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8269</v>
      </c>
      <c r="O90" t="s">
        <v>8271</v>
      </c>
      <c r="P90" s="9">
        <f>(((J90/60)/60)/24) + DATE(1970, 1, 1)</f>
        <v>41786.65892361111</v>
      </c>
      <c r="Q90">
        <f>YEAR(P90)</f>
        <v>2014</v>
      </c>
    </row>
    <row r="91" spans="1:17" ht="48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8269</v>
      </c>
      <c r="O91" t="s">
        <v>8271</v>
      </c>
      <c r="P91" s="9">
        <f>(((J91/60)/60)/24) + DATE(1970, 1, 1)</f>
        <v>41402.752222222225</v>
      </c>
      <c r="Q91">
        <f>YEAR(P91)</f>
        <v>2013</v>
      </c>
    </row>
    <row r="92" spans="1:17" ht="32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8269</v>
      </c>
      <c r="O92" t="s">
        <v>8271</v>
      </c>
      <c r="P92" s="9">
        <f>(((J92/60)/60)/24) + DATE(1970, 1, 1)</f>
        <v>40706.297442129631</v>
      </c>
      <c r="Q92">
        <f>YEAR(P92)</f>
        <v>2011</v>
      </c>
    </row>
    <row r="93" spans="1:17" ht="48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8269</v>
      </c>
      <c r="O93" t="s">
        <v>8271</v>
      </c>
      <c r="P93" s="9">
        <f>(((J93/60)/60)/24) + DATE(1970, 1, 1)</f>
        <v>40619.402361111112</v>
      </c>
      <c r="Q93">
        <f>YEAR(P93)</f>
        <v>2011</v>
      </c>
    </row>
    <row r="94" spans="1:17" ht="48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8269</v>
      </c>
      <c r="O94" t="s">
        <v>8271</v>
      </c>
      <c r="P94" s="9">
        <f>(((J94/60)/60)/24) + DATE(1970, 1, 1)</f>
        <v>42721.198877314819</v>
      </c>
      <c r="Q94">
        <f>YEAR(P94)</f>
        <v>2016</v>
      </c>
    </row>
    <row r="95" spans="1:17" ht="48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8269</v>
      </c>
      <c r="O95" t="s">
        <v>8271</v>
      </c>
      <c r="P95" s="9">
        <f>(((J95/60)/60)/24) + DATE(1970, 1, 1)</f>
        <v>41065.858067129629</v>
      </c>
      <c r="Q95">
        <f>YEAR(P95)</f>
        <v>2012</v>
      </c>
    </row>
    <row r="96" spans="1:17" ht="48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8269</v>
      </c>
      <c r="O96" t="s">
        <v>8271</v>
      </c>
      <c r="P96" s="9">
        <f>(((J96/60)/60)/24) + DATE(1970, 1, 1)</f>
        <v>41716.717847222222</v>
      </c>
      <c r="Q96">
        <f>YEAR(P96)</f>
        <v>2014</v>
      </c>
    </row>
    <row r="97" spans="1:17" ht="48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8269</v>
      </c>
      <c r="O97" t="s">
        <v>8271</v>
      </c>
      <c r="P97" s="9">
        <f>(((J97/60)/60)/24) + DATE(1970, 1, 1)</f>
        <v>40935.005104166667</v>
      </c>
      <c r="Q97">
        <f>YEAR(P97)</f>
        <v>2012</v>
      </c>
    </row>
    <row r="98" spans="1:17" ht="48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8269</v>
      </c>
      <c r="O98" t="s">
        <v>8271</v>
      </c>
      <c r="P98" s="9">
        <f>(((J98/60)/60)/24) + DATE(1970, 1, 1)</f>
        <v>40324.662511574075</v>
      </c>
      <c r="Q98">
        <f>YEAR(P98)</f>
        <v>2010</v>
      </c>
    </row>
    <row r="99" spans="1:17" ht="48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8269</v>
      </c>
      <c r="O99" t="s">
        <v>8271</v>
      </c>
      <c r="P99" s="9">
        <f>(((J99/60)/60)/24) + DATE(1970, 1, 1)</f>
        <v>40706.135208333333</v>
      </c>
      <c r="Q99">
        <f>YEAR(P99)</f>
        <v>2011</v>
      </c>
    </row>
    <row r="100" spans="1:17" ht="48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8269</v>
      </c>
      <c r="O100" t="s">
        <v>8271</v>
      </c>
      <c r="P100" s="9">
        <f>(((J100/60)/60)/24) + DATE(1970, 1, 1)</f>
        <v>41214.79483796296</v>
      </c>
      <c r="Q100">
        <f>YEAR(P100)</f>
        <v>2012</v>
      </c>
    </row>
    <row r="101" spans="1:17" ht="32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8269</v>
      </c>
      <c r="O101" t="s">
        <v>8271</v>
      </c>
      <c r="P101" s="9">
        <f>(((J101/60)/60)/24) + DATE(1970, 1, 1)</f>
        <v>41631.902766203704</v>
      </c>
      <c r="Q101">
        <f>YEAR(P101)</f>
        <v>2013</v>
      </c>
    </row>
    <row r="102" spans="1:17" ht="48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8269</v>
      </c>
      <c r="O102" t="s">
        <v>8271</v>
      </c>
      <c r="P102" s="9">
        <f>(((J102/60)/60)/24) + DATE(1970, 1, 1)</f>
        <v>41197.753310185188</v>
      </c>
      <c r="Q102">
        <f>YEAR(P102)</f>
        <v>2012</v>
      </c>
    </row>
    <row r="103" spans="1:17" ht="48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8269</v>
      </c>
      <c r="O103" t="s">
        <v>8271</v>
      </c>
      <c r="P103" s="9">
        <f>(((J103/60)/60)/24) + DATE(1970, 1, 1)</f>
        <v>41274.776736111111</v>
      </c>
      <c r="Q103">
        <f>YEAR(P103)</f>
        <v>2012</v>
      </c>
    </row>
    <row r="104" spans="1:17" ht="48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8269</v>
      </c>
      <c r="O104" t="s">
        <v>8271</v>
      </c>
      <c r="P104" s="9">
        <f>(((J104/60)/60)/24) + DATE(1970, 1, 1)</f>
        <v>40505.131168981483</v>
      </c>
      <c r="Q104">
        <f>YEAR(P104)</f>
        <v>2010</v>
      </c>
    </row>
    <row r="105" spans="1:17" ht="32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8269</v>
      </c>
      <c r="O105" t="s">
        <v>8271</v>
      </c>
      <c r="P105" s="9">
        <f>(((J105/60)/60)/24) + DATE(1970, 1, 1)</f>
        <v>41682.805902777778</v>
      </c>
      <c r="Q105">
        <f>YEAR(P105)</f>
        <v>2014</v>
      </c>
    </row>
    <row r="106" spans="1:17" ht="32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8269</v>
      </c>
      <c r="O106" t="s">
        <v>8271</v>
      </c>
      <c r="P106" s="9">
        <f>(((J106/60)/60)/24) + DATE(1970, 1, 1)</f>
        <v>40612.695208333331</v>
      </c>
      <c r="Q106">
        <f>YEAR(P106)</f>
        <v>2011</v>
      </c>
    </row>
    <row r="107" spans="1:17" ht="48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8269</v>
      </c>
      <c r="O107" t="s">
        <v>8271</v>
      </c>
      <c r="P107" s="9">
        <f>(((J107/60)/60)/24) + DATE(1970, 1, 1)</f>
        <v>42485.724768518514</v>
      </c>
      <c r="Q107">
        <f>YEAR(P107)</f>
        <v>2016</v>
      </c>
    </row>
    <row r="108" spans="1:17" ht="16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8269</v>
      </c>
      <c r="O108" t="s">
        <v>8271</v>
      </c>
      <c r="P108" s="9">
        <f>(((J108/60)/60)/24) + DATE(1970, 1, 1)</f>
        <v>40987.776631944449</v>
      </c>
      <c r="Q108">
        <f>YEAR(P108)</f>
        <v>2012</v>
      </c>
    </row>
    <row r="109" spans="1:17" ht="48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8269</v>
      </c>
      <c r="O109" t="s">
        <v>8271</v>
      </c>
      <c r="P109" s="9">
        <f>(((J109/60)/60)/24) + DATE(1970, 1, 1)</f>
        <v>40635.982488425929</v>
      </c>
      <c r="Q109">
        <f>YEAR(P109)</f>
        <v>2011</v>
      </c>
    </row>
    <row r="110" spans="1:17" ht="48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8269</v>
      </c>
      <c r="O110" t="s">
        <v>8271</v>
      </c>
      <c r="P110" s="9">
        <f>(((J110/60)/60)/24) + DATE(1970, 1, 1)</f>
        <v>41365.613078703704</v>
      </c>
      <c r="Q110">
        <f>YEAR(P110)</f>
        <v>2013</v>
      </c>
    </row>
    <row r="111" spans="1:17" ht="48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8269</v>
      </c>
      <c r="O111" t="s">
        <v>8271</v>
      </c>
      <c r="P111" s="9">
        <f>(((J111/60)/60)/24) + DATE(1970, 1, 1)</f>
        <v>40570.025810185187</v>
      </c>
      <c r="Q111">
        <f>YEAR(P111)</f>
        <v>2011</v>
      </c>
    </row>
    <row r="112" spans="1:17" ht="48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8269</v>
      </c>
      <c r="O112" t="s">
        <v>8271</v>
      </c>
      <c r="P112" s="9">
        <f>(((J112/60)/60)/24) + DATE(1970, 1, 1)</f>
        <v>41557.949687500004</v>
      </c>
      <c r="Q112">
        <f>YEAR(P112)</f>
        <v>2013</v>
      </c>
    </row>
    <row r="113" spans="1:17" ht="48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8269</v>
      </c>
      <c r="O113" t="s">
        <v>8271</v>
      </c>
      <c r="P113" s="9">
        <f>(((J113/60)/60)/24) + DATE(1970, 1, 1)</f>
        <v>42125.333182870367</v>
      </c>
      <c r="Q113">
        <f>YEAR(P113)</f>
        <v>2015</v>
      </c>
    </row>
    <row r="114" spans="1:17" ht="48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8269</v>
      </c>
      <c r="O114" t="s">
        <v>8271</v>
      </c>
      <c r="P114" s="9">
        <f>(((J114/60)/60)/24) + DATE(1970, 1, 1)</f>
        <v>41718.043032407404</v>
      </c>
      <c r="Q114">
        <f>YEAR(P114)</f>
        <v>2014</v>
      </c>
    </row>
    <row r="115" spans="1:17" ht="32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8269</v>
      </c>
      <c r="O115" t="s">
        <v>8271</v>
      </c>
      <c r="P115" s="9">
        <f>(((J115/60)/60)/24) + DATE(1970, 1, 1)</f>
        <v>40753.758425925924</v>
      </c>
      <c r="Q115">
        <f>YEAR(P115)</f>
        <v>2011</v>
      </c>
    </row>
    <row r="116" spans="1:17" ht="48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8269</v>
      </c>
      <c r="O116" t="s">
        <v>8271</v>
      </c>
      <c r="P116" s="9">
        <f>(((J116/60)/60)/24) + DATE(1970, 1, 1)</f>
        <v>40861.27416666667</v>
      </c>
      <c r="Q116">
        <f>YEAR(P116)</f>
        <v>2011</v>
      </c>
    </row>
    <row r="117" spans="1:17" ht="16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8269</v>
      </c>
      <c r="O117" t="s">
        <v>8271</v>
      </c>
      <c r="P117" s="9">
        <f>(((J117/60)/60)/24) + DATE(1970, 1, 1)</f>
        <v>40918.738935185182</v>
      </c>
      <c r="Q117">
        <f>YEAR(P117)</f>
        <v>2012</v>
      </c>
    </row>
    <row r="118" spans="1:17" ht="48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8269</v>
      </c>
      <c r="O118" t="s">
        <v>8271</v>
      </c>
      <c r="P118" s="9">
        <f>(((J118/60)/60)/24) + DATE(1970, 1, 1)</f>
        <v>40595.497164351851</v>
      </c>
      <c r="Q118">
        <f>YEAR(P118)</f>
        <v>2011</v>
      </c>
    </row>
    <row r="119" spans="1:17" ht="48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8269</v>
      </c>
      <c r="O119" t="s">
        <v>8271</v>
      </c>
      <c r="P119" s="9">
        <f>(((J119/60)/60)/24) + DATE(1970, 1, 1)</f>
        <v>40248.834999999999</v>
      </c>
      <c r="Q119">
        <f>YEAR(P119)</f>
        <v>2010</v>
      </c>
    </row>
    <row r="120" spans="1:17" ht="32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8269</v>
      </c>
      <c r="O120" t="s">
        <v>8271</v>
      </c>
      <c r="P120" s="9">
        <f>(((J120/60)/60)/24) + DATE(1970, 1, 1)</f>
        <v>40723.053657407407</v>
      </c>
      <c r="Q120">
        <f>YEAR(P120)</f>
        <v>2011</v>
      </c>
    </row>
    <row r="121" spans="1:17" ht="48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8269</v>
      </c>
      <c r="O121" t="s">
        <v>8271</v>
      </c>
      <c r="P121" s="9">
        <f>(((J121/60)/60)/24) + DATE(1970, 1, 1)</f>
        <v>40739.069282407407</v>
      </c>
      <c r="Q121">
        <f>YEAR(P121)</f>
        <v>2011</v>
      </c>
    </row>
    <row r="122" spans="1:17" ht="48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8269</v>
      </c>
      <c r="O122" t="s">
        <v>8272</v>
      </c>
      <c r="P122" s="9">
        <f>(((J122/60)/60)/24) + DATE(1970, 1, 1)</f>
        <v>42616.049849537041</v>
      </c>
      <c r="Q122">
        <f>YEAR(P122)</f>
        <v>2016</v>
      </c>
    </row>
    <row r="123" spans="1:17" ht="48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8269</v>
      </c>
      <c r="O123" t="s">
        <v>8272</v>
      </c>
      <c r="P123" s="9">
        <f>(((J123/60)/60)/24) + DATE(1970, 1, 1)</f>
        <v>42096.704976851848</v>
      </c>
      <c r="Q123">
        <f>YEAR(P123)</f>
        <v>2015</v>
      </c>
    </row>
    <row r="124" spans="1:17" ht="32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8269</v>
      </c>
      <c r="O124" t="s">
        <v>8272</v>
      </c>
      <c r="P124" s="9">
        <f>(((J124/60)/60)/24) + DATE(1970, 1, 1)</f>
        <v>42593.431793981479</v>
      </c>
      <c r="Q124">
        <f>YEAR(P124)</f>
        <v>2016</v>
      </c>
    </row>
    <row r="125" spans="1:17" ht="48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8269</v>
      </c>
      <c r="O125" t="s">
        <v>8272</v>
      </c>
      <c r="P125" s="9">
        <f>(((J125/60)/60)/24) + DATE(1970, 1, 1)</f>
        <v>41904.781990740739</v>
      </c>
      <c r="Q125">
        <f>YEAR(P125)</f>
        <v>2014</v>
      </c>
    </row>
    <row r="126" spans="1:17" ht="48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8269</v>
      </c>
      <c r="O126" t="s">
        <v>8272</v>
      </c>
      <c r="P126" s="9">
        <f>(((J126/60)/60)/24) + DATE(1970, 1, 1)</f>
        <v>42114.928726851853</v>
      </c>
      <c r="Q126">
        <f>YEAR(P126)</f>
        <v>2015</v>
      </c>
    </row>
    <row r="127" spans="1:17" ht="48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8269</v>
      </c>
      <c r="O127" t="s">
        <v>8272</v>
      </c>
      <c r="P127" s="9">
        <f>(((J127/60)/60)/24) + DATE(1970, 1, 1)</f>
        <v>42709.993981481486</v>
      </c>
      <c r="Q127">
        <f>YEAR(P127)</f>
        <v>2016</v>
      </c>
    </row>
    <row r="128" spans="1:17" ht="48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8269</v>
      </c>
      <c r="O128" t="s">
        <v>8272</v>
      </c>
      <c r="P128" s="9">
        <f>(((J128/60)/60)/24) + DATE(1970, 1, 1)</f>
        <v>42135.589548611111</v>
      </c>
      <c r="Q128">
        <f>YEAR(P128)</f>
        <v>2015</v>
      </c>
    </row>
    <row r="129" spans="1:17" ht="48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8269</v>
      </c>
      <c r="O129" t="s">
        <v>8272</v>
      </c>
      <c r="P129" s="9">
        <f>(((J129/60)/60)/24) + DATE(1970, 1, 1)</f>
        <v>42067.62431712963</v>
      </c>
      <c r="Q129">
        <f>YEAR(P129)</f>
        <v>2015</v>
      </c>
    </row>
    <row r="130" spans="1:17" ht="32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8269</v>
      </c>
      <c r="O130" t="s">
        <v>8272</v>
      </c>
      <c r="P130" s="9">
        <f>(((J130/60)/60)/24) + DATE(1970, 1, 1)</f>
        <v>42628.22792824074</v>
      </c>
      <c r="Q130">
        <f>YEAR(P130)</f>
        <v>2016</v>
      </c>
    </row>
    <row r="131" spans="1:17" ht="48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8269</v>
      </c>
      <c r="O131" t="s">
        <v>8272</v>
      </c>
      <c r="P131" s="9">
        <f>(((J131/60)/60)/24) + DATE(1970, 1, 1)</f>
        <v>41882.937303240738</v>
      </c>
      <c r="Q131">
        <f>YEAR(P131)</f>
        <v>2014</v>
      </c>
    </row>
    <row r="132" spans="1:17" ht="48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8269</v>
      </c>
      <c r="O132" t="s">
        <v>8272</v>
      </c>
      <c r="P132" s="9">
        <f>(((J132/60)/60)/24) + DATE(1970, 1, 1)</f>
        <v>41778.915416666663</v>
      </c>
      <c r="Q132">
        <f>YEAR(P132)</f>
        <v>2014</v>
      </c>
    </row>
    <row r="133" spans="1:17" ht="16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8269</v>
      </c>
      <c r="O133" t="s">
        <v>8272</v>
      </c>
      <c r="P133" s="9">
        <f>(((J133/60)/60)/24) + DATE(1970, 1, 1)</f>
        <v>42541.837511574078</v>
      </c>
      <c r="Q133">
        <f>YEAR(P133)</f>
        <v>2016</v>
      </c>
    </row>
    <row r="134" spans="1:17" ht="48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8269</v>
      </c>
      <c r="O134" t="s">
        <v>8272</v>
      </c>
      <c r="P134" s="9">
        <f>(((J134/60)/60)/24) + DATE(1970, 1, 1)</f>
        <v>41905.812581018516</v>
      </c>
      <c r="Q134">
        <f>YEAR(P134)</f>
        <v>2014</v>
      </c>
    </row>
    <row r="135" spans="1:17" ht="32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8269</v>
      </c>
      <c r="O135" t="s">
        <v>8272</v>
      </c>
      <c r="P135" s="9">
        <f>(((J135/60)/60)/24) + DATE(1970, 1, 1)</f>
        <v>42491.80768518518</v>
      </c>
      <c r="Q135">
        <f>YEAR(P135)</f>
        <v>2016</v>
      </c>
    </row>
    <row r="136" spans="1:17" ht="32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8269</v>
      </c>
      <c r="O136" t="s">
        <v>8272</v>
      </c>
      <c r="P136" s="9">
        <f>(((J136/60)/60)/24) + DATE(1970, 1, 1)</f>
        <v>42221.909930555557</v>
      </c>
      <c r="Q136">
        <f>YEAR(P136)</f>
        <v>2015</v>
      </c>
    </row>
    <row r="137" spans="1:17" ht="48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8269</v>
      </c>
      <c r="O137" t="s">
        <v>8272</v>
      </c>
      <c r="P137" s="9">
        <f>(((J137/60)/60)/24) + DATE(1970, 1, 1)</f>
        <v>41788.381909722222</v>
      </c>
      <c r="Q137">
        <f>YEAR(P137)</f>
        <v>2014</v>
      </c>
    </row>
    <row r="138" spans="1:17" ht="48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8269</v>
      </c>
      <c r="O138" t="s">
        <v>8272</v>
      </c>
      <c r="P138" s="9">
        <f>(((J138/60)/60)/24) + DATE(1970, 1, 1)</f>
        <v>42096.410115740742</v>
      </c>
      <c r="Q138">
        <f>YEAR(P138)</f>
        <v>2015</v>
      </c>
    </row>
    <row r="139" spans="1:17" ht="48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8269</v>
      </c>
      <c r="O139" t="s">
        <v>8272</v>
      </c>
      <c r="P139" s="9">
        <f>(((J139/60)/60)/24) + DATE(1970, 1, 1)</f>
        <v>42239.573993055557</v>
      </c>
      <c r="Q139">
        <f>YEAR(P139)</f>
        <v>2015</v>
      </c>
    </row>
    <row r="140" spans="1:17" ht="48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8269</v>
      </c>
      <c r="O140" t="s">
        <v>8272</v>
      </c>
      <c r="P140" s="9">
        <f>(((J140/60)/60)/24) + DATE(1970, 1, 1)</f>
        <v>42186.257418981477</v>
      </c>
      <c r="Q140">
        <f>YEAR(P140)</f>
        <v>2015</v>
      </c>
    </row>
    <row r="141" spans="1:17" ht="32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8269</v>
      </c>
      <c r="O141" t="s">
        <v>8272</v>
      </c>
      <c r="P141" s="9">
        <f>(((J141/60)/60)/24) + DATE(1970, 1, 1)</f>
        <v>42187.920972222222</v>
      </c>
      <c r="Q141">
        <f>YEAR(P141)</f>
        <v>2015</v>
      </c>
    </row>
    <row r="142" spans="1:17" ht="48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8269</v>
      </c>
      <c r="O142" t="s">
        <v>8272</v>
      </c>
      <c r="P142" s="9">
        <f>(((J142/60)/60)/24) + DATE(1970, 1, 1)</f>
        <v>42053.198287037041</v>
      </c>
      <c r="Q142">
        <f>YEAR(P142)</f>
        <v>2015</v>
      </c>
    </row>
    <row r="143" spans="1:17" ht="48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8269</v>
      </c>
      <c r="O143" t="s">
        <v>8272</v>
      </c>
      <c r="P143" s="9">
        <f>(((J143/60)/60)/24) + DATE(1970, 1, 1)</f>
        <v>42110.153043981481</v>
      </c>
      <c r="Q143">
        <f>YEAR(P143)</f>
        <v>2015</v>
      </c>
    </row>
    <row r="144" spans="1:17" ht="48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8269</v>
      </c>
      <c r="O144" t="s">
        <v>8272</v>
      </c>
      <c r="P144" s="9">
        <f>(((J144/60)/60)/24) + DATE(1970, 1, 1)</f>
        <v>41938.893263888887</v>
      </c>
      <c r="Q144">
        <f>YEAR(P144)</f>
        <v>2014</v>
      </c>
    </row>
    <row r="145" spans="1:17" ht="48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8269</v>
      </c>
      <c r="O145" t="s">
        <v>8272</v>
      </c>
      <c r="P145" s="9">
        <f>(((J145/60)/60)/24) + DATE(1970, 1, 1)</f>
        <v>42559.064143518524</v>
      </c>
      <c r="Q145">
        <f>YEAR(P145)</f>
        <v>2016</v>
      </c>
    </row>
    <row r="146" spans="1:17" ht="48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8269</v>
      </c>
      <c r="O146" t="s">
        <v>8272</v>
      </c>
      <c r="P146" s="9">
        <f>(((J146/60)/60)/24) + DATE(1970, 1, 1)</f>
        <v>42047.762407407412</v>
      </c>
      <c r="Q146">
        <f>YEAR(P146)</f>
        <v>2015</v>
      </c>
    </row>
    <row r="147" spans="1:17" ht="48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8269</v>
      </c>
      <c r="O147" t="s">
        <v>8272</v>
      </c>
      <c r="P147" s="9">
        <f>(((J147/60)/60)/24) + DATE(1970, 1, 1)</f>
        <v>42200.542268518519</v>
      </c>
      <c r="Q147">
        <f>YEAR(P147)</f>
        <v>2015</v>
      </c>
    </row>
    <row r="148" spans="1:17" ht="48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8269</v>
      </c>
      <c r="O148" t="s">
        <v>8272</v>
      </c>
      <c r="P148" s="9">
        <f>(((J148/60)/60)/24) + DATE(1970, 1, 1)</f>
        <v>42693.016180555554</v>
      </c>
      <c r="Q148">
        <f>YEAR(P148)</f>
        <v>2016</v>
      </c>
    </row>
    <row r="149" spans="1:17" ht="32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8269</v>
      </c>
      <c r="O149" t="s">
        <v>8272</v>
      </c>
      <c r="P149" s="9">
        <f>(((J149/60)/60)/24) + DATE(1970, 1, 1)</f>
        <v>41969.767824074079</v>
      </c>
      <c r="Q149">
        <f>YEAR(P149)</f>
        <v>2014</v>
      </c>
    </row>
    <row r="150" spans="1:17" ht="48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8269</v>
      </c>
      <c r="O150" t="s">
        <v>8272</v>
      </c>
      <c r="P150" s="9">
        <f>(((J150/60)/60)/24) + DATE(1970, 1, 1)</f>
        <v>42397.281666666662</v>
      </c>
      <c r="Q150">
        <f>YEAR(P150)</f>
        <v>2016</v>
      </c>
    </row>
    <row r="151" spans="1:17" ht="48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8269</v>
      </c>
      <c r="O151" t="s">
        <v>8272</v>
      </c>
      <c r="P151" s="9">
        <f>(((J151/60)/60)/24) + DATE(1970, 1, 1)</f>
        <v>41968.172106481477</v>
      </c>
      <c r="Q151">
        <f>YEAR(P151)</f>
        <v>2014</v>
      </c>
    </row>
    <row r="152" spans="1:17" ht="48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8269</v>
      </c>
      <c r="O152" t="s">
        <v>8272</v>
      </c>
      <c r="P152" s="9">
        <f>(((J152/60)/60)/24) + DATE(1970, 1, 1)</f>
        <v>42090.161828703705</v>
      </c>
      <c r="Q152">
        <f>YEAR(P152)</f>
        <v>2015</v>
      </c>
    </row>
    <row r="153" spans="1:17" ht="48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8269</v>
      </c>
      <c r="O153" t="s">
        <v>8272</v>
      </c>
      <c r="P153" s="9">
        <f>(((J153/60)/60)/24) + DATE(1970, 1, 1)</f>
        <v>42113.550821759258</v>
      </c>
      <c r="Q153">
        <f>YEAR(P153)</f>
        <v>2015</v>
      </c>
    </row>
    <row r="154" spans="1:17" ht="32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8269</v>
      </c>
      <c r="O154" t="s">
        <v>8272</v>
      </c>
      <c r="P154" s="9">
        <f>(((J154/60)/60)/24) + DATE(1970, 1, 1)</f>
        <v>41875.077546296299</v>
      </c>
      <c r="Q154">
        <f>YEAR(P154)</f>
        <v>2014</v>
      </c>
    </row>
    <row r="155" spans="1:17" ht="48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8269</v>
      </c>
      <c r="O155" t="s">
        <v>8272</v>
      </c>
      <c r="P155" s="9">
        <f>(((J155/60)/60)/24) + DATE(1970, 1, 1)</f>
        <v>41933.586157407408</v>
      </c>
      <c r="Q155">
        <f>YEAR(P155)</f>
        <v>2014</v>
      </c>
    </row>
    <row r="156" spans="1:17" ht="32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8269</v>
      </c>
      <c r="O156" t="s">
        <v>8272</v>
      </c>
      <c r="P156" s="9">
        <f>(((J156/60)/60)/24) + DATE(1970, 1, 1)</f>
        <v>42115.547395833331</v>
      </c>
      <c r="Q156">
        <f>YEAR(P156)</f>
        <v>2015</v>
      </c>
    </row>
    <row r="157" spans="1:17" ht="64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8269</v>
      </c>
      <c r="O157" t="s">
        <v>8272</v>
      </c>
      <c r="P157" s="9">
        <f>(((J157/60)/60)/24) + DATE(1970, 1, 1)</f>
        <v>42168.559432870374</v>
      </c>
      <c r="Q157">
        <f>YEAR(P157)</f>
        <v>2015</v>
      </c>
    </row>
    <row r="158" spans="1:17" ht="48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8269</v>
      </c>
      <c r="O158" t="s">
        <v>8272</v>
      </c>
      <c r="P158" s="9">
        <f>(((J158/60)/60)/24) + DATE(1970, 1, 1)</f>
        <v>41794.124953703707</v>
      </c>
      <c r="Q158">
        <f>YEAR(P158)</f>
        <v>2014</v>
      </c>
    </row>
    <row r="159" spans="1:17" ht="48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8269</v>
      </c>
      <c r="O159" t="s">
        <v>8272</v>
      </c>
      <c r="P159" s="9">
        <f>(((J159/60)/60)/24) + DATE(1970, 1, 1)</f>
        <v>42396.911712962959</v>
      </c>
      <c r="Q159">
        <f>YEAR(P159)</f>
        <v>2016</v>
      </c>
    </row>
    <row r="160" spans="1:17" ht="48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8269</v>
      </c>
      <c r="O160" t="s">
        <v>8272</v>
      </c>
      <c r="P160" s="9">
        <f>(((J160/60)/60)/24) + DATE(1970, 1, 1)</f>
        <v>41904.07671296296</v>
      </c>
      <c r="Q160">
        <f>YEAR(P160)</f>
        <v>2014</v>
      </c>
    </row>
    <row r="161" spans="1:17" ht="48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8269</v>
      </c>
      <c r="O161" t="s">
        <v>8272</v>
      </c>
      <c r="P161" s="9">
        <f>(((J161/60)/60)/24) + DATE(1970, 1, 1)</f>
        <v>42514.434548611112</v>
      </c>
      <c r="Q161">
        <f>YEAR(P161)</f>
        <v>2016</v>
      </c>
    </row>
    <row r="162" spans="1:17" ht="48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8269</v>
      </c>
      <c r="O162" t="s">
        <v>8273</v>
      </c>
      <c r="P162" s="9">
        <f>(((J162/60)/60)/24) + DATE(1970, 1, 1)</f>
        <v>42171.913090277783</v>
      </c>
      <c r="Q162">
        <f>YEAR(P162)</f>
        <v>2015</v>
      </c>
    </row>
    <row r="163" spans="1:17" ht="48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8269</v>
      </c>
      <c r="O163" t="s">
        <v>8273</v>
      </c>
      <c r="P163" s="9">
        <f>(((J163/60)/60)/24) + DATE(1970, 1, 1)</f>
        <v>41792.687442129631</v>
      </c>
      <c r="Q163">
        <f>YEAR(P163)</f>
        <v>2014</v>
      </c>
    </row>
    <row r="164" spans="1:17" ht="48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8269</v>
      </c>
      <c r="O164" t="s">
        <v>8273</v>
      </c>
      <c r="P164" s="9">
        <f>(((J164/60)/60)/24) + DATE(1970, 1, 1)</f>
        <v>41835.126805555556</v>
      </c>
      <c r="Q164">
        <f>YEAR(P164)</f>
        <v>2014</v>
      </c>
    </row>
    <row r="165" spans="1:17" ht="64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8269</v>
      </c>
      <c r="O165" t="s">
        <v>8273</v>
      </c>
      <c r="P165" s="9">
        <f>(((J165/60)/60)/24) + DATE(1970, 1, 1)</f>
        <v>42243.961273148147</v>
      </c>
      <c r="Q165">
        <f>YEAR(P165)</f>
        <v>2015</v>
      </c>
    </row>
    <row r="166" spans="1:17" ht="48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8269</v>
      </c>
      <c r="O166" t="s">
        <v>8273</v>
      </c>
      <c r="P166" s="9">
        <f>(((J166/60)/60)/24) + DATE(1970, 1, 1)</f>
        <v>41841.762743055559</v>
      </c>
      <c r="Q166">
        <f>YEAR(P166)</f>
        <v>2014</v>
      </c>
    </row>
    <row r="167" spans="1:17" ht="32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8269</v>
      </c>
      <c r="O167" t="s">
        <v>8273</v>
      </c>
      <c r="P167" s="9">
        <f>(((J167/60)/60)/24) + DATE(1970, 1, 1)</f>
        <v>42351.658842592587</v>
      </c>
      <c r="Q167">
        <f>YEAR(P167)</f>
        <v>2015</v>
      </c>
    </row>
    <row r="168" spans="1:17" ht="48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8269</v>
      </c>
      <c r="O168" t="s">
        <v>8273</v>
      </c>
      <c r="P168" s="9">
        <f>(((J168/60)/60)/24) + DATE(1970, 1, 1)</f>
        <v>42721.075949074075</v>
      </c>
      <c r="Q168">
        <f>YEAR(P168)</f>
        <v>2016</v>
      </c>
    </row>
    <row r="169" spans="1:17" ht="48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8269</v>
      </c>
      <c r="O169" t="s">
        <v>8273</v>
      </c>
      <c r="P169" s="9">
        <f>(((J169/60)/60)/24) + DATE(1970, 1, 1)</f>
        <v>42160.927488425921</v>
      </c>
      <c r="Q169">
        <f>YEAR(P169)</f>
        <v>2015</v>
      </c>
    </row>
    <row r="170" spans="1:17" ht="48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8269</v>
      </c>
      <c r="O170" t="s">
        <v>8273</v>
      </c>
      <c r="P170" s="9">
        <f>(((J170/60)/60)/24) + DATE(1970, 1, 1)</f>
        <v>42052.83530092593</v>
      </c>
      <c r="Q170">
        <f>YEAR(P170)</f>
        <v>2015</v>
      </c>
    </row>
    <row r="171" spans="1:17" ht="48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8269</v>
      </c>
      <c r="O171" t="s">
        <v>8273</v>
      </c>
      <c r="P171" s="9">
        <f>(((J171/60)/60)/24) + DATE(1970, 1, 1)</f>
        <v>41900.505312499998</v>
      </c>
      <c r="Q171">
        <f>YEAR(P171)</f>
        <v>2014</v>
      </c>
    </row>
    <row r="172" spans="1:17" ht="48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8269</v>
      </c>
      <c r="O172" t="s">
        <v>8273</v>
      </c>
      <c r="P172" s="9">
        <f>(((J172/60)/60)/24) + DATE(1970, 1, 1)</f>
        <v>42216.977812500001</v>
      </c>
      <c r="Q172">
        <f>YEAR(P172)</f>
        <v>2015</v>
      </c>
    </row>
    <row r="173" spans="1:17" ht="48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8269</v>
      </c>
      <c r="O173" t="s">
        <v>8273</v>
      </c>
      <c r="P173" s="9">
        <f>(((J173/60)/60)/24) + DATE(1970, 1, 1)</f>
        <v>42534.180717592593</v>
      </c>
      <c r="Q173">
        <f>YEAR(P173)</f>
        <v>2016</v>
      </c>
    </row>
    <row r="174" spans="1:17" ht="48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8269</v>
      </c>
      <c r="O174" t="s">
        <v>8273</v>
      </c>
      <c r="P174" s="9">
        <f>(((J174/60)/60)/24) + DATE(1970, 1, 1)</f>
        <v>42047.394942129627</v>
      </c>
      <c r="Q174">
        <f>YEAR(P174)</f>
        <v>2015</v>
      </c>
    </row>
    <row r="175" spans="1:17" ht="48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8269</v>
      </c>
      <c r="O175" t="s">
        <v>8273</v>
      </c>
      <c r="P175" s="9">
        <f>(((J175/60)/60)/24) + DATE(1970, 1, 1)</f>
        <v>42033.573009259257</v>
      </c>
      <c r="Q175">
        <f>YEAR(P175)</f>
        <v>2015</v>
      </c>
    </row>
    <row r="176" spans="1:17" ht="48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8269</v>
      </c>
      <c r="O176" t="s">
        <v>8273</v>
      </c>
      <c r="P176" s="9">
        <f>(((J176/60)/60)/24) + DATE(1970, 1, 1)</f>
        <v>42072.758981481486</v>
      </c>
      <c r="Q176">
        <f>YEAR(P176)</f>
        <v>2015</v>
      </c>
    </row>
    <row r="177" spans="1:17" ht="48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8269</v>
      </c>
      <c r="O177" t="s">
        <v>8273</v>
      </c>
      <c r="P177" s="9">
        <f>(((J177/60)/60)/24) + DATE(1970, 1, 1)</f>
        <v>41855.777905092589</v>
      </c>
      <c r="Q177">
        <f>YEAR(P177)</f>
        <v>2014</v>
      </c>
    </row>
    <row r="178" spans="1:17" ht="48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8269</v>
      </c>
      <c r="O178" t="s">
        <v>8273</v>
      </c>
      <c r="P178" s="9">
        <f>(((J178/60)/60)/24) + DATE(1970, 1, 1)</f>
        <v>42191.824062500003</v>
      </c>
      <c r="Q178">
        <f>YEAR(P178)</f>
        <v>2015</v>
      </c>
    </row>
    <row r="179" spans="1:17" ht="32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8269</v>
      </c>
      <c r="O179" t="s">
        <v>8273</v>
      </c>
      <c r="P179" s="9">
        <f>(((J179/60)/60)/24) + DATE(1970, 1, 1)</f>
        <v>42070.047754629632</v>
      </c>
      <c r="Q179">
        <f>YEAR(P179)</f>
        <v>2015</v>
      </c>
    </row>
    <row r="180" spans="1:17" ht="32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8269</v>
      </c>
      <c r="O180" t="s">
        <v>8273</v>
      </c>
      <c r="P180" s="9">
        <f>(((J180/60)/60)/24) + DATE(1970, 1, 1)</f>
        <v>42304.955381944441</v>
      </c>
      <c r="Q180">
        <f>YEAR(P180)</f>
        <v>2015</v>
      </c>
    </row>
    <row r="181" spans="1:17" ht="32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8269</v>
      </c>
      <c r="O181" t="s">
        <v>8273</v>
      </c>
      <c r="P181" s="9">
        <f>(((J181/60)/60)/24) + DATE(1970, 1, 1)</f>
        <v>42403.080497685187</v>
      </c>
      <c r="Q181">
        <f>YEAR(P181)</f>
        <v>2016</v>
      </c>
    </row>
    <row r="182" spans="1:17" ht="48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8269</v>
      </c>
      <c r="O182" t="s">
        <v>8273</v>
      </c>
      <c r="P182" s="9">
        <f>(((J182/60)/60)/24) + DATE(1970, 1, 1)</f>
        <v>42067.991238425922</v>
      </c>
      <c r="Q182">
        <f>YEAR(P182)</f>
        <v>2015</v>
      </c>
    </row>
    <row r="183" spans="1:17" ht="48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8269</v>
      </c>
      <c r="O183" t="s">
        <v>8273</v>
      </c>
      <c r="P183" s="9">
        <f>(((J183/60)/60)/24) + DATE(1970, 1, 1)</f>
        <v>42147.741840277777</v>
      </c>
      <c r="Q183">
        <f>YEAR(P183)</f>
        <v>2015</v>
      </c>
    </row>
    <row r="184" spans="1:17" ht="48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8269</v>
      </c>
      <c r="O184" t="s">
        <v>8273</v>
      </c>
      <c r="P184" s="9">
        <f>(((J184/60)/60)/24) + DATE(1970, 1, 1)</f>
        <v>42712.011944444443</v>
      </c>
      <c r="Q184">
        <f>YEAR(P184)</f>
        <v>2016</v>
      </c>
    </row>
    <row r="185" spans="1:17" ht="16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8269</v>
      </c>
      <c r="O185" t="s">
        <v>8273</v>
      </c>
      <c r="P185" s="9">
        <f>(((J185/60)/60)/24) + DATE(1970, 1, 1)</f>
        <v>41939.810300925928</v>
      </c>
      <c r="Q185">
        <f>YEAR(P185)</f>
        <v>2014</v>
      </c>
    </row>
    <row r="186" spans="1:17" ht="48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8269</v>
      </c>
      <c r="O186" t="s">
        <v>8273</v>
      </c>
      <c r="P186" s="9">
        <f>(((J186/60)/60)/24) + DATE(1970, 1, 1)</f>
        <v>41825.791226851856</v>
      </c>
      <c r="Q186">
        <f>YEAR(P186)</f>
        <v>2014</v>
      </c>
    </row>
    <row r="187" spans="1:17" ht="16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8269</v>
      </c>
      <c r="O187" t="s">
        <v>8273</v>
      </c>
      <c r="P187" s="9">
        <f>(((J187/60)/60)/24) + DATE(1970, 1, 1)</f>
        <v>42570.91133101852</v>
      </c>
      <c r="Q187">
        <f>YEAR(P187)</f>
        <v>2016</v>
      </c>
    </row>
    <row r="188" spans="1:17" ht="48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8269</v>
      </c>
      <c r="O188" t="s">
        <v>8273</v>
      </c>
      <c r="P188" s="9">
        <f>(((J188/60)/60)/24) + DATE(1970, 1, 1)</f>
        <v>42767.812893518523</v>
      </c>
      <c r="Q188">
        <f>YEAR(P188)</f>
        <v>2017</v>
      </c>
    </row>
    <row r="189" spans="1:17" ht="32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8269</v>
      </c>
      <c r="O189" t="s">
        <v>8273</v>
      </c>
      <c r="P189" s="9">
        <f>(((J189/60)/60)/24) + DATE(1970, 1, 1)</f>
        <v>42182.234456018516</v>
      </c>
      <c r="Q189">
        <f>YEAR(P189)</f>
        <v>2015</v>
      </c>
    </row>
    <row r="190" spans="1:17" ht="48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8269</v>
      </c>
      <c r="O190" t="s">
        <v>8273</v>
      </c>
      <c r="P190" s="9">
        <f>(((J190/60)/60)/24) + DATE(1970, 1, 1)</f>
        <v>41857.18304398148</v>
      </c>
      <c r="Q190">
        <f>YEAR(P190)</f>
        <v>2014</v>
      </c>
    </row>
    <row r="191" spans="1:17" ht="48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8269</v>
      </c>
      <c r="O191" t="s">
        <v>8273</v>
      </c>
      <c r="P191" s="9">
        <f>(((J191/60)/60)/24) + DATE(1970, 1, 1)</f>
        <v>42556.690706018519</v>
      </c>
      <c r="Q191">
        <f>YEAR(P191)</f>
        <v>2016</v>
      </c>
    </row>
    <row r="192" spans="1:17" ht="16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8269</v>
      </c>
      <c r="O192" t="s">
        <v>8273</v>
      </c>
      <c r="P192" s="9">
        <f>(((J192/60)/60)/24) + DATE(1970, 1, 1)</f>
        <v>42527.650995370372</v>
      </c>
      <c r="Q192">
        <f>YEAR(P192)</f>
        <v>2016</v>
      </c>
    </row>
    <row r="193" spans="1:17" ht="48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8269</v>
      </c>
      <c r="O193" t="s">
        <v>8273</v>
      </c>
      <c r="P193" s="9">
        <f>(((J193/60)/60)/24) + DATE(1970, 1, 1)</f>
        <v>42239.441412037035</v>
      </c>
      <c r="Q193">
        <f>YEAR(P193)</f>
        <v>2015</v>
      </c>
    </row>
    <row r="194" spans="1:17" ht="48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8269</v>
      </c>
      <c r="O194" t="s">
        <v>8273</v>
      </c>
      <c r="P194" s="9">
        <f>(((J194/60)/60)/24) + DATE(1970, 1, 1)</f>
        <v>41899.792037037041</v>
      </c>
      <c r="Q194">
        <f>YEAR(P194)</f>
        <v>2014</v>
      </c>
    </row>
    <row r="195" spans="1:17" ht="48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8269</v>
      </c>
      <c r="O195" t="s">
        <v>8273</v>
      </c>
      <c r="P195" s="9">
        <f>(((J195/60)/60)/24) + DATE(1970, 1, 1)</f>
        <v>41911.934791666667</v>
      </c>
      <c r="Q195">
        <f>YEAR(P195)</f>
        <v>2014</v>
      </c>
    </row>
    <row r="196" spans="1:17" ht="48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8269</v>
      </c>
      <c r="O196" t="s">
        <v>8273</v>
      </c>
      <c r="P196" s="9">
        <f>(((J196/60)/60)/24) + DATE(1970, 1, 1)</f>
        <v>42375.996886574074</v>
      </c>
      <c r="Q196">
        <f>YEAR(P196)</f>
        <v>2016</v>
      </c>
    </row>
    <row r="197" spans="1:17" ht="48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8269</v>
      </c>
      <c r="O197" t="s">
        <v>8273</v>
      </c>
      <c r="P197" s="9">
        <f>(((J197/60)/60)/24) + DATE(1970, 1, 1)</f>
        <v>42135.67050925926</v>
      </c>
      <c r="Q197">
        <f>YEAR(P197)</f>
        <v>2015</v>
      </c>
    </row>
    <row r="198" spans="1:17" ht="48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8269</v>
      </c>
      <c r="O198" t="s">
        <v>8273</v>
      </c>
      <c r="P198" s="9">
        <f>(((J198/60)/60)/24) + DATE(1970, 1, 1)</f>
        <v>42259.542800925927</v>
      </c>
      <c r="Q198">
        <f>YEAR(P198)</f>
        <v>2015</v>
      </c>
    </row>
    <row r="199" spans="1:17" ht="48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8269</v>
      </c>
      <c r="O199" t="s">
        <v>8273</v>
      </c>
      <c r="P199" s="9">
        <f>(((J199/60)/60)/24) + DATE(1970, 1, 1)</f>
        <v>42741.848379629635</v>
      </c>
      <c r="Q199">
        <f>YEAR(P199)</f>
        <v>2017</v>
      </c>
    </row>
    <row r="200" spans="1:17" ht="48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8269</v>
      </c>
      <c r="O200" t="s">
        <v>8273</v>
      </c>
      <c r="P200" s="9">
        <f>(((J200/60)/60)/24) + DATE(1970, 1, 1)</f>
        <v>41887.383356481485</v>
      </c>
      <c r="Q200">
        <f>YEAR(P200)</f>
        <v>2014</v>
      </c>
    </row>
    <row r="201" spans="1:17" ht="48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8269</v>
      </c>
      <c r="O201" t="s">
        <v>8273</v>
      </c>
      <c r="P201" s="9">
        <f>(((J201/60)/60)/24) + DATE(1970, 1, 1)</f>
        <v>42584.123865740738</v>
      </c>
      <c r="Q201">
        <f>YEAR(P201)</f>
        <v>2016</v>
      </c>
    </row>
    <row r="202" spans="1:17" ht="32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8269</v>
      </c>
      <c r="O202" t="s">
        <v>8273</v>
      </c>
      <c r="P202" s="9">
        <f>(((J202/60)/60)/24) + DATE(1970, 1, 1)</f>
        <v>41867.083368055559</v>
      </c>
      <c r="Q202">
        <f>YEAR(P202)</f>
        <v>2014</v>
      </c>
    </row>
    <row r="203" spans="1:17" ht="48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8269</v>
      </c>
      <c r="O203" t="s">
        <v>8273</v>
      </c>
      <c r="P203" s="9">
        <f>(((J203/60)/60)/24) + DATE(1970, 1, 1)</f>
        <v>42023.818622685183</v>
      </c>
      <c r="Q203">
        <f>YEAR(P203)</f>
        <v>2015</v>
      </c>
    </row>
    <row r="204" spans="1:17" ht="16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8269</v>
      </c>
      <c r="O204" t="s">
        <v>8273</v>
      </c>
      <c r="P204" s="9">
        <f>(((J204/60)/60)/24) + DATE(1970, 1, 1)</f>
        <v>42255.927824074075</v>
      </c>
      <c r="Q204">
        <f>YEAR(P204)</f>
        <v>2015</v>
      </c>
    </row>
    <row r="205" spans="1:17" ht="48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8269</v>
      </c>
      <c r="O205" t="s">
        <v>8273</v>
      </c>
      <c r="P205" s="9">
        <f>(((J205/60)/60)/24) + DATE(1970, 1, 1)</f>
        <v>41973.847962962958</v>
      </c>
      <c r="Q205">
        <f>YEAR(P205)</f>
        <v>2014</v>
      </c>
    </row>
    <row r="206" spans="1:17" ht="48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8269</v>
      </c>
      <c r="O206" t="s">
        <v>8273</v>
      </c>
      <c r="P206" s="9">
        <f>(((J206/60)/60)/24) + DATE(1970, 1, 1)</f>
        <v>42556.583368055552</v>
      </c>
      <c r="Q206">
        <f>YEAR(P206)</f>
        <v>2016</v>
      </c>
    </row>
    <row r="207" spans="1:17" ht="48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8269</v>
      </c>
      <c r="O207" t="s">
        <v>8273</v>
      </c>
      <c r="P207" s="9">
        <f>(((J207/60)/60)/24) + DATE(1970, 1, 1)</f>
        <v>42248.632199074069</v>
      </c>
      <c r="Q207">
        <f>YEAR(P207)</f>
        <v>2015</v>
      </c>
    </row>
    <row r="208" spans="1:17" ht="48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8269</v>
      </c>
      <c r="O208" t="s">
        <v>8273</v>
      </c>
      <c r="P208" s="9">
        <f>(((J208/60)/60)/24) + DATE(1970, 1, 1)</f>
        <v>42567.004432870366</v>
      </c>
      <c r="Q208">
        <f>YEAR(P208)</f>
        <v>2016</v>
      </c>
    </row>
    <row r="209" spans="1:17" ht="48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8269</v>
      </c>
      <c r="O209" t="s">
        <v>8273</v>
      </c>
      <c r="P209" s="9">
        <f>(((J209/60)/60)/24) + DATE(1970, 1, 1)</f>
        <v>41978.197199074071</v>
      </c>
      <c r="Q209">
        <f>YEAR(P209)</f>
        <v>2014</v>
      </c>
    </row>
    <row r="210" spans="1:17" ht="48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8269</v>
      </c>
      <c r="O210" t="s">
        <v>8273</v>
      </c>
      <c r="P210" s="9">
        <f>(((J210/60)/60)/24) + DATE(1970, 1, 1)</f>
        <v>41959.369988425926</v>
      </c>
      <c r="Q210">
        <f>YEAR(P210)</f>
        <v>2014</v>
      </c>
    </row>
    <row r="211" spans="1:17" ht="48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8269</v>
      </c>
      <c r="O211" t="s">
        <v>8273</v>
      </c>
      <c r="P211" s="9">
        <f>(((J211/60)/60)/24) + DATE(1970, 1, 1)</f>
        <v>42165.922858796301</v>
      </c>
      <c r="Q211">
        <f>YEAR(P211)</f>
        <v>2015</v>
      </c>
    </row>
    <row r="212" spans="1:17" ht="48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8269</v>
      </c>
      <c r="O212" t="s">
        <v>8273</v>
      </c>
      <c r="P212" s="9">
        <f>(((J212/60)/60)/24) + DATE(1970, 1, 1)</f>
        <v>42249.064722222218</v>
      </c>
      <c r="Q212">
        <f>YEAR(P212)</f>
        <v>2015</v>
      </c>
    </row>
    <row r="213" spans="1:17" ht="48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8269</v>
      </c>
      <c r="O213" t="s">
        <v>8273</v>
      </c>
      <c r="P213" s="9">
        <f>(((J213/60)/60)/24) + DATE(1970, 1, 1)</f>
        <v>42236.159918981488</v>
      </c>
      <c r="Q213">
        <f>YEAR(P213)</f>
        <v>2015</v>
      </c>
    </row>
    <row r="214" spans="1:17" ht="32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8269</v>
      </c>
      <c r="O214" t="s">
        <v>8273</v>
      </c>
      <c r="P214" s="9">
        <f>(((J214/60)/60)/24) + DATE(1970, 1, 1)</f>
        <v>42416.881018518514</v>
      </c>
      <c r="Q214">
        <f>YEAR(P214)</f>
        <v>2016</v>
      </c>
    </row>
    <row r="215" spans="1:17" ht="48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8269</v>
      </c>
      <c r="O215" t="s">
        <v>8273</v>
      </c>
      <c r="P215" s="9">
        <f>(((J215/60)/60)/24) + DATE(1970, 1, 1)</f>
        <v>42202.594293981485</v>
      </c>
      <c r="Q215">
        <f>YEAR(P215)</f>
        <v>2015</v>
      </c>
    </row>
    <row r="216" spans="1:17" ht="48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8269</v>
      </c>
      <c r="O216" t="s">
        <v>8273</v>
      </c>
      <c r="P216" s="9">
        <f>(((J216/60)/60)/24) + DATE(1970, 1, 1)</f>
        <v>42009.64061342593</v>
      </c>
      <c r="Q216">
        <f>YEAR(P216)</f>
        <v>2015</v>
      </c>
    </row>
    <row r="217" spans="1:17" ht="48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8269</v>
      </c>
      <c r="O217" t="s">
        <v>8273</v>
      </c>
      <c r="P217" s="9">
        <f>(((J217/60)/60)/24) + DATE(1970, 1, 1)</f>
        <v>42375.230115740742</v>
      </c>
      <c r="Q217">
        <f>YEAR(P217)</f>
        <v>2016</v>
      </c>
    </row>
    <row r="218" spans="1:17" ht="48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8269</v>
      </c>
      <c r="O218" t="s">
        <v>8273</v>
      </c>
      <c r="P218" s="9">
        <f>(((J218/60)/60)/24) + DATE(1970, 1, 1)</f>
        <v>42066.958761574075</v>
      </c>
      <c r="Q218">
        <f>YEAR(P218)</f>
        <v>2015</v>
      </c>
    </row>
    <row r="219" spans="1:17" ht="16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8269</v>
      </c>
      <c r="O219" t="s">
        <v>8273</v>
      </c>
      <c r="P219" s="9">
        <f>(((J219/60)/60)/24) + DATE(1970, 1, 1)</f>
        <v>41970.64061342593</v>
      </c>
      <c r="Q219">
        <f>YEAR(P219)</f>
        <v>2014</v>
      </c>
    </row>
    <row r="220" spans="1:17" ht="48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8269</v>
      </c>
      <c r="O220" t="s">
        <v>8273</v>
      </c>
      <c r="P220" s="9">
        <f>(((J220/60)/60)/24) + DATE(1970, 1, 1)</f>
        <v>42079.628344907411</v>
      </c>
      <c r="Q220">
        <f>YEAR(P220)</f>
        <v>2015</v>
      </c>
    </row>
    <row r="221" spans="1:17" ht="32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8269</v>
      </c>
      <c r="O221" t="s">
        <v>8273</v>
      </c>
      <c r="P221" s="9">
        <f>(((J221/60)/60)/24) + DATE(1970, 1, 1)</f>
        <v>42429.326678240745</v>
      </c>
      <c r="Q221">
        <f>YEAR(P221)</f>
        <v>2016</v>
      </c>
    </row>
    <row r="222" spans="1:17" ht="48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8269</v>
      </c>
      <c r="O222" t="s">
        <v>8273</v>
      </c>
      <c r="P222" s="9">
        <f>(((J222/60)/60)/24) + DATE(1970, 1, 1)</f>
        <v>42195.643865740742</v>
      </c>
      <c r="Q222">
        <f>YEAR(P222)</f>
        <v>2015</v>
      </c>
    </row>
    <row r="223" spans="1:17" ht="16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8269</v>
      </c>
      <c r="O223" t="s">
        <v>8273</v>
      </c>
      <c r="P223" s="9">
        <f>(((J223/60)/60)/24) + DATE(1970, 1, 1)</f>
        <v>42031.837546296301</v>
      </c>
      <c r="Q223">
        <f>YEAR(P223)</f>
        <v>2015</v>
      </c>
    </row>
    <row r="224" spans="1:17" ht="48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8269</v>
      </c>
      <c r="O224" t="s">
        <v>8273</v>
      </c>
      <c r="P224" s="9">
        <f>(((J224/60)/60)/24) + DATE(1970, 1, 1)</f>
        <v>42031.769884259258</v>
      </c>
      <c r="Q224">
        <f>YEAR(P224)</f>
        <v>2015</v>
      </c>
    </row>
    <row r="225" spans="1:17" ht="48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8269</v>
      </c>
      <c r="O225" t="s">
        <v>8273</v>
      </c>
      <c r="P225" s="9">
        <f>(((J225/60)/60)/24) + DATE(1970, 1, 1)</f>
        <v>42482.048032407409</v>
      </c>
      <c r="Q225">
        <f>YEAR(P225)</f>
        <v>2016</v>
      </c>
    </row>
    <row r="226" spans="1:17" ht="48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8269</v>
      </c>
      <c r="O226" t="s">
        <v>8273</v>
      </c>
      <c r="P226" s="9">
        <f>(((J226/60)/60)/24) + DATE(1970, 1, 1)</f>
        <v>42135.235254629632</v>
      </c>
      <c r="Q226">
        <f>YEAR(P226)</f>
        <v>2015</v>
      </c>
    </row>
    <row r="227" spans="1:17" ht="48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8269</v>
      </c>
      <c r="O227" t="s">
        <v>8273</v>
      </c>
      <c r="P227" s="9">
        <f>(((J227/60)/60)/24) + DATE(1970, 1, 1)</f>
        <v>42438.961273148147</v>
      </c>
      <c r="Q227">
        <f>YEAR(P227)</f>
        <v>2016</v>
      </c>
    </row>
    <row r="228" spans="1:17" ht="32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8269</v>
      </c>
      <c r="O228" t="s">
        <v>8273</v>
      </c>
      <c r="P228" s="9">
        <f>(((J228/60)/60)/24) + DATE(1970, 1, 1)</f>
        <v>42106.666018518517</v>
      </c>
      <c r="Q228">
        <f>YEAR(P228)</f>
        <v>2015</v>
      </c>
    </row>
    <row r="229" spans="1:17" ht="48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8269</v>
      </c>
      <c r="O229" t="s">
        <v>8273</v>
      </c>
      <c r="P229" s="9">
        <f>(((J229/60)/60)/24) + DATE(1970, 1, 1)</f>
        <v>42164.893993055557</v>
      </c>
      <c r="Q229">
        <f>YEAR(P229)</f>
        <v>2015</v>
      </c>
    </row>
    <row r="230" spans="1:17" ht="32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8269</v>
      </c>
      <c r="O230" t="s">
        <v>8273</v>
      </c>
      <c r="P230" s="9">
        <f>(((J230/60)/60)/24) + DATE(1970, 1, 1)</f>
        <v>42096.686400462961</v>
      </c>
      <c r="Q230">
        <f>YEAR(P230)</f>
        <v>2015</v>
      </c>
    </row>
    <row r="231" spans="1:17" ht="48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8269</v>
      </c>
      <c r="O231" t="s">
        <v>8273</v>
      </c>
      <c r="P231" s="9">
        <f>(((J231/60)/60)/24) + DATE(1970, 1, 1)</f>
        <v>42383.933993055558</v>
      </c>
      <c r="Q231">
        <f>YEAR(P231)</f>
        <v>2016</v>
      </c>
    </row>
    <row r="232" spans="1:17" ht="48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8269</v>
      </c>
      <c r="O232" t="s">
        <v>8273</v>
      </c>
      <c r="P232" s="9">
        <f>(((J232/60)/60)/24) + DATE(1970, 1, 1)</f>
        <v>42129.777210648142</v>
      </c>
      <c r="Q232">
        <f>YEAR(P232)</f>
        <v>2015</v>
      </c>
    </row>
    <row r="233" spans="1:17" ht="48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8269</v>
      </c>
      <c r="O233" t="s">
        <v>8273</v>
      </c>
      <c r="P233" s="9">
        <f>(((J233/60)/60)/24) + DATE(1970, 1, 1)</f>
        <v>42341.958923611113</v>
      </c>
      <c r="Q233">
        <f>YEAR(P233)</f>
        <v>2015</v>
      </c>
    </row>
    <row r="234" spans="1:17" ht="48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8269</v>
      </c>
      <c r="O234" t="s">
        <v>8273</v>
      </c>
      <c r="P234" s="9">
        <f>(((J234/60)/60)/24) + DATE(1970, 1, 1)</f>
        <v>42032.82576388889</v>
      </c>
      <c r="Q234">
        <f>YEAR(P234)</f>
        <v>2015</v>
      </c>
    </row>
    <row r="235" spans="1:17" ht="48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8269</v>
      </c>
      <c r="O235" t="s">
        <v>8273</v>
      </c>
      <c r="P235" s="9">
        <f>(((J235/60)/60)/24) + DATE(1970, 1, 1)</f>
        <v>42612.911712962959</v>
      </c>
      <c r="Q235">
        <f>YEAR(P235)</f>
        <v>2016</v>
      </c>
    </row>
    <row r="236" spans="1:17" ht="48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8269</v>
      </c>
      <c r="O236" t="s">
        <v>8273</v>
      </c>
      <c r="P236" s="9">
        <f>(((J236/60)/60)/24) + DATE(1970, 1, 1)</f>
        <v>42136.035405092596</v>
      </c>
      <c r="Q236">
        <f>YEAR(P236)</f>
        <v>2015</v>
      </c>
    </row>
    <row r="237" spans="1:17" ht="32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8269</v>
      </c>
      <c r="O237" t="s">
        <v>8273</v>
      </c>
      <c r="P237" s="9">
        <f>(((J237/60)/60)/24) + DATE(1970, 1, 1)</f>
        <v>42164.908530092594</v>
      </c>
      <c r="Q237">
        <f>YEAR(P237)</f>
        <v>2015</v>
      </c>
    </row>
    <row r="238" spans="1:17" ht="48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8269</v>
      </c>
      <c r="O238" t="s">
        <v>8273</v>
      </c>
      <c r="P238" s="9">
        <f>(((J238/60)/60)/24) + DATE(1970, 1, 1)</f>
        <v>42321.08447916666</v>
      </c>
      <c r="Q238">
        <f>YEAR(P238)</f>
        <v>2015</v>
      </c>
    </row>
    <row r="239" spans="1:17" ht="16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8269</v>
      </c>
      <c r="O239" t="s">
        <v>8273</v>
      </c>
      <c r="P239" s="9">
        <f>(((J239/60)/60)/24) + DATE(1970, 1, 1)</f>
        <v>42377.577187499999</v>
      </c>
      <c r="Q239">
        <f>YEAR(P239)</f>
        <v>2016</v>
      </c>
    </row>
    <row r="240" spans="1:17" ht="48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8269</v>
      </c>
      <c r="O240" t="s">
        <v>8273</v>
      </c>
      <c r="P240" s="9">
        <f>(((J240/60)/60)/24) + DATE(1970, 1, 1)</f>
        <v>42713.962499999994</v>
      </c>
      <c r="Q240">
        <f>YEAR(P240)</f>
        <v>2016</v>
      </c>
    </row>
    <row r="241" spans="1:17" ht="48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8269</v>
      </c>
      <c r="O241" t="s">
        <v>8273</v>
      </c>
      <c r="P241" s="9">
        <f>(((J241/60)/60)/24) + DATE(1970, 1, 1)</f>
        <v>42297.110300925924</v>
      </c>
      <c r="Q241">
        <f>YEAR(P241)</f>
        <v>2015</v>
      </c>
    </row>
    <row r="242" spans="1:17" ht="48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t="s">
        <v>8274</v>
      </c>
      <c r="P242" s="9">
        <f>(((J242/60)/60)/24) + DATE(1970, 1, 1)</f>
        <v>41354.708460648151</v>
      </c>
      <c r="Q242">
        <f>YEAR(P242)</f>
        <v>2013</v>
      </c>
    </row>
    <row r="243" spans="1:17" ht="48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t="s">
        <v>8274</v>
      </c>
      <c r="P243" s="9">
        <f>(((J243/60)/60)/24) + DATE(1970, 1, 1)</f>
        <v>41949.697962962964</v>
      </c>
      <c r="Q243">
        <f>YEAR(P243)</f>
        <v>2014</v>
      </c>
    </row>
    <row r="244" spans="1:17" ht="48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t="s">
        <v>8274</v>
      </c>
      <c r="P244" s="9">
        <f>(((J244/60)/60)/24) + DATE(1970, 1, 1)</f>
        <v>40862.492939814816</v>
      </c>
      <c r="Q244">
        <f>YEAR(P244)</f>
        <v>2011</v>
      </c>
    </row>
    <row r="245" spans="1:17" ht="48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t="s">
        <v>8274</v>
      </c>
      <c r="P245" s="9">
        <f>(((J245/60)/60)/24) + DATE(1970, 1, 1)</f>
        <v>41662.047500000001</v>
      </c>
      <c r="Q245">
        <f>YEAR(P245)</f>
        <v>2014</v>
      </c>
    </row>
    <row r="246" spans="1:17" ht="48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t="s">
        <v>8274</v>
      </c>
      <c r="P246" s="9">
        <f>(((J246/60)/60)/24) + DATE(1970, 1, 1)</f>
        <v>40213.323599537034</v>
      </c>
      <c r="Q246">
        <f>YEAR(P246)</f>
        <v>2010</v>
      </c>
    </row>
    <row r="247" spans="1:17" ht="48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t="s">
        <v>8274</v>
      </c>
      <c r="P247" s="9">
        <f>(((J247/60)/60)/24) + DATE(1970, 1, 1)</f>
        <v>41107.053067129629</v>
      </c>
      <c r="Q247">
        <f>YEAR(P247)</f>
        <v>2012</v>
      </c>
    </row>
    <row r="248" spans="1:17" ht="48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t="s">
        <v>8274</v>
      </c>
      <c r="P248" s="9">
        <f>(((J248/60)/60)/24) + DATE(1970, 1, 1)</f>
        <v>40480.363483796296</v>
      </c>
      <c r="Q248">
        <f>YEAR(P248)</f>
        <v>2010</v>
      </c>
    </row>
    <row r="249" spans="1:17" ht="64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t="s">
        <v>8274</v>
      </c>
      <c r="P249" s="9">
        <f>(((J249/60)/60)/24) + DATE(1970, 1, 1)</f>
        <v>40430.604328703703</v>
      </c>
      <c r="Q249">
        <f>YEAR(P249)</f>
        <v>2010</v>
      </c>
    </row>
    <row r="250" spans="1:17" ht="48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t="s">
        <v>8274</v>
      </c>
      <c r="P250" s="9">
        <f>(((J250/60)/60)/24) + DATE(1970, 1, 1)</f>
        <v>40870.774409722224</v>
      </c>
      <c r="Q250">
        <f>YEAR(P250)</f>
        <v>2011</v>
      </c>
    </row>
    <row r="251" spans="1:17" ht="48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t="s">
        <v>8274</v>
      </c>
      <c r="P251" s="9">
        <f>(((J251/60)/60)/24) + DATE(1970, 1, 1)</f>
        <v>40332.923842592594</v>
      </c>
      <c r="Q251">
        <f>YEAR(P251)</f>
        <v>2010</v>
      </c>
    </row>
    <row r="252" spans="1:17" ht="48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t="s">
        <v>8274</v>
      </c>
      <c r="P252" s="9">
        <f>(((J252/60)/60)/24) + DATE(1970, 1, 1)</f>
        <v>41401.565868055557</v>
      </c>
      <c r="Q252">
        <f>YEAR(P252)</f>
        <v>2013</v>
      </c>
    </row>
    <row r="253" spans="1:17" ht="48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t="s">
        <v>8274</v>
      </c>
      <c r="P253" s="9">
        <f>(((J253/60)/60)/24) + DATE(1970, 1, 1)</f>
        <v>41013.787569444445</v>
      </c>
      <c r="Q253">
        <f>YEAR(P253)</f>
        <v>2012</v>
      </c>
    </row>
    <row r="254" spans="1:17" ht="48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t="s">
        <v>8274</v>
      </c>
      <c r="P254" s="9">
        <f>(((J254/60)/60)/24) + DATE(1970, 1, 1)</f>
        <v>40266.662708333337</v>
      </c>
      <c r="Q254">
        <f>YEAR(P254)</f>
        <v>2010</v>
      </c>
    </row>
    <row r="255" spans="1:17" ht="48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t="s">
        <v>8274</v>
      </c>
      <c r="P255" s="9">
        <f>(((J255/60)/60)/24) + DATE(1970, 1, 1)</f>
        <v>40924.650868055556</v>
      </c>
      <c r="Q255">
        <f>YEAR(P255)</f>
        <v>2012</v>
      </c>
    </row>
    <row r="256" spans="1:17" ht="48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t="s">
        <v>8274</v>
      </c>
      <c r="P256" s="9">
        <f>(((J256/60)/60)/24) + DATE(1970, 1, 1)</f>
        <v>42263.952662037031</v>
      </c>
      <c r="Q256">
        <f>YEAR(P256)</f>
        <v>2015</v>
      </c>
    </row>
    <row r="257" spans="1:17" ht="32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t="s">
        <v>8274</v>
      </c>
      <c r="P257" s="9">
        <f>(((J257/60)/60)/24) + DATE(1970, 1, 1)</f>
        <v>40588.526412037041</v>
      </c>
      <c r="Q257">
        <f>YEAR(P257)</f>
        <v>2011</v>
      </c>
    </row>
    <row r="258" spans="1:17" ht="48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t="s">
        <v>8274</v>
      </c>
      <c r="P258" s="9">
        <f>(((J258/60)/60)/24) + DATE(1970, 1, 1)</f>
        <v>41319.769293981481</v>
      </c>
      <c r="Q258">
        <f>YEAR(P258)</f>
        <v>2013</v>
      </c>
    </row>
    <row r="259" spans="1:17" ht="48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t="s">
        <v>8274</v>
      </c>
      <c r="P259" s="9">
        <f>(((J259/60)/60)/24) + DATE(1970, 1, 1)</f>
        <v>42479.626875000002</v>
      </c>
      <c r="Q259">
        <f>YEAR(P259)</f>
        <v>2016</v>
      </c>
    </row>
    <row r="260" spans="1:17" ht="48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t="s">
        <v>8274</v>
      </c>
      <c r="P260" s="9">
        <f>(((J260/60)/60)/24) + DATE(1970, 1, 1)</f>
        <v>40682.051689814813</v>
      </c>
      <c r="Q260">
        <f>YEAR(P260)</f>
        <v>2011</v>
      </c>
    </row>
    <row r="261" spans="1:17" ht="48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t="s">
        <v>8274</v>
      </c>
      <c r="P261" s="9">
        <f>(((J261/60)/60)/24) + DATE(1970, 1, 1)</f>
        <v>42072.738067129627</v>
      </c>
      <c r="Q261">
        <f>YEAR(P261)</f>
        <v>2015</v>
      </c>
    </row>
    <row r="262" spans="1:17" ht="32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t="s">
        <v>8274</v>
      </c>
      <c r="P262" s="9">
        <f>(((J262/60)/60)/24) + DATE(1970, 1, 1)</f>
        <v>40330.755543981482</v>
      </c>
      <c r="Q262">
        <f>YEAR(P262)</f>
        <v>2010</v>
      </c>
    </row>
    <row r="263" spans="1:17" ht="32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t="s">
        <v>8274</v>
      </c>
      <c r="P263" s="9">
        <f>(((J263/60)/60)/24) + DATE(1970, 1, 1)</f>
        <v>41017.885462962964</v>
      </c>
      <c r="Q263">
        <f>YEAR(P263)</f>
        <v>2012</v>
      </c>
    </row>
    <row r="264" spans="1:17" ht="32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t="s">
        <v>8274</v>
      </c>
      <c r="P264" s="9">
        <f>(((J264/60)/60)/24) + DATE(1970, 1, 1)</f>
        <v>40555.24800925926</v>
      </c>
      <c r="Q264">
        <f>YEAR(P264)</f>
        <v>2011</v>
      </c>
    </row>
    <row r="265" spans="1:17" ht="64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t="s">
        <v>8274</v>
      </c>
      <c r="P265" s="9">
        <f>(((J265/60)/60)/24) + DATE(1970, 1, 1)</f>
        <v>41149.954791666663</v>
      </c>
      <c r="Q265">
        <f>YEAR(P265)</f>
        <v>2012</v>
      </c>
    </row>
    <row r="266" spans="1:17" ht="64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t="s">
        <v>8274</v>
      </c>
      <c r="P266" s="9">
        <f>(((J266/60)/60)/24) + DATE(1970, 1, 1)</f>
        <v>41010.620312500003</v>
      </c>
      <c r="Q266">
        <f>YEAR(P266)</f>
        <v>2012</v>
      </c>
    </row>
    <row r="267" spans="1:17" ht="64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t="s">
        <v>8274</v>
      </c>
      <c r="P267" s="9">
        <f>(((J267/60)/60)/24) + DATE(1970, 1, 1)</f>
        <v>40267.245717592588</v>
      </c>
      <c r="Q267">
        <f>YEAR(P267)</f>
        <v>2010</v>
      </c>
    </row>
    <row r="268" spans="1:17" ht="48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t="s">
        <v>8274</v>
      </c>
      <c r="P268" s="9">
        <f>(((J268/60)/60)/24) + DATE(1970, 1, 1)</f>
        <v>40205.174849537041</v>
      </c>
      <c r="Q268">
        <f>YEAR(P268)</f>
        <v>2010</v>
      </c>
    </row>
    <row r="269" spans="1:17" ht="48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t="s">
        <v>8274</v>
      </c>
      <c r="P269" s="9">
        <f>(((J269/60)/60)/24) + DATE(1970, 1, 1)</f>
        <v>41785.452534722222</v>
      </c>
      <c r="Q269">
        <f>YEAR(P269)</f>
        <v>2014</v>
      </c>
    </row>
    <row r="270" spans="1:17" ht="48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t="s">
        <v>8274</v>
      </c>
      <c r="P270" s="9">
        <f>(((J270/60)/60)/24) + DATE(1970, 1, 1)</f>
        <v>40809.15252314815</v>
      </c>
      <c r="Q270">
        <f>YEAR(P270)</f>
        <v>2011</v>
      </c>
    </row>
    <row r="271" spans="1:17" ht="48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t="s">
        <v>8274</v>
      </c>
      <c r="P271" s="9">
        <f>(((J271/60)/60)/24) + DATE(1970, 1, 1)</f>
        <v>42758.197013888886</v>
      </c>
      <c r="Q271">
        <f>YEAR(P271)</f>
        <v>2017</v>
      </c>
    </row>
    <row r="272" spans="1:17" ht="48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t="s">
        <v>8274</v>
      </c>
      <c r="P272" s="9">
        <f>(((J272/60)/60)/24) + DATE(1970, 1, 1)</f>
        <v>40637.866550925923</v>
      </c>
      <c r="Q272">
        <f>YEAR(P272)</f>
        <v>2011</v>
      </c>
    </row>
    <row r="273" spans="1:17" ht="48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t="s">
        <v>8274</v>
      </c>
      <c r="P273" s="9">
        <f>(((J273/60)/60)/24) + DATE(1970, 1, 1)</f>
        <v>41612.10024305556</v>
      </c>
      <c r="Q273">
        <f>YEAR(P273)</f>
        <v>2013</v>
      </c>
    </row>
    <row r="274" spans="1:17" ht="48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t="s">
        <v>8274</v>
      </c>
      <c r="P274" s="9">
        <f>(((J274/60)/60)/24) + DATE(1970, 1, 1)</f>
        <v>40235.900358796294</v>
      </c>
      <c r="Q274">
        <f>YEAR(P274)</f>
        <v>2010</v>
      </c>
    </row>
    <row r="275" spans="1:17" ht="48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t="s">
        <v>8274</v>
      </c>
      <c r="P275" s="9">
        <f>(((J275/60)/60)/24) + DATE(1970, 1, 1)</f>
        <v>40697.498449074075</v>
      </c>
      <c r="Q275">
        <f>YEAR(P275)</f>
        <v>2011</v>
      </c>
    </row>
    <row r="276" spans="1:17" ht="48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t="s">
        <v>8274</v>
      </c>
      <c r="P276" s="9">
        <f>(((J276/60)/60)/24) + DATE(1970, 1, 1)</f>
        <v>40969.912372685183</v>
      </c>
      <c r="Q276">
        <f>YEAR(P276)</f>
        <v>2012</v>
      </c>
    </row>
    <row r="277" spans="1:17" ht="48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t="s">
        <v>8274</v>
      </c>
      <c r="P277" s="9">
        <f>(((J277/60)/60)/24) + DATE(1970, 1, 1)</f>
        <v>41193.032013888893</v>
      </c>
      <c r="Q277">
        <f>YEAR(P277)</f>
        <v>2012</v>
      </c>
    </row>
    <row r="278" spans="1:17" ht="48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t="s">
        <v>8274</v>
      </c>
      <c r="P278" s="9">
        <f>(((J278/60)/60)/24) + DATE(1970, 1, 1)</f>
        <v>40967.081874999996</v>
      </c>
      <c r="Q278">
        <f>YEAR(P278)</f>
        <v>2012</v>
      </c>
    </row>
    <row r="279" spans="1:17" ht="48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t="s">
        <v>8274</v>
      </c>
      <c r="P279" s="9">
        <f>(((J279/60)/60)/24) + DATE(1970, 1, 1)</f>
        <v>42117.891423611116</v>
      </c>
      <c r="Q279">
        <f>YEAR(P279)</f>
        <v>2015</v>
      </c>
    </row>
    <row r="280" spans="1:17" ht="32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t="s">
        <v>8274</v>
      </c>
      <c r="P280" s="9">
        <f>(((J280/60)/60)/24) + DATE(1970, 1, 1)</f>
        <v>41164.040960648148</v>
      </c>
      <c r="Q280">
        <f>YEAR(P280)</f>
        <v>2012</v>
      </c>
    </row>
    <row r="281" spans="1:17" ht="48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t="s">
        <v>8274</v>
      </c>
      <c r="P281" s="9">
        <f>(((J281/60)/60)/24) + DATE(1970, 1, 1)</f>
        <v>42759.244166666671</v>
      </c>
      <c r="Q281">
        <f>YEAR(P281)</f>
        <v>2017</v>
      </c>
    </row>
    <row r="282" spans="1:17" ht="48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t="s">
        <v>8274</v>
      </c>
      <c r="P282" s="9">
        <f>(((J282/60)/60)/24) + DATE(1970, 1, 1)</f>
        <v>41744.590682870366</v>
      </c>
      <c r="Q282">
        <f>YEAR(P282)</f>
        <v>2014</v>
      </c>
    </row>
    <row r="283" spans="1:17" ht="48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t="s">
        <v>8274</v>
      </c>
      <c r="P283" s="9">
        <f>(((J283/60)/60)/24) + DATE(1970, 1, 1)</f>
        <v>39950.163344907407</v>
      </c>
      <c r="Q283">
        <f>YEAR(P283)</f>
        <v>2009</v>
      </c>
    </row>
    <row r="284" spans="1:17" ht="48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t="s">
        <v>8274</v>
      </c>
      <c r="P284" s="9">
        <f>(((J284/60)/60)/24) + DATE(1970, 1, 1)</f>
        <v>40194.920046296298</v>
      </c>
      <c r="Q284">
        <f>YEAR(P284)</f>
        <v>2010</v>
      </c>
    </row>
    <row r="285" spans="1:17" ht="32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t="s">
        <v>8274</v>
      </c>
      <c r="P285" s="9">
        <f>(((J285/60)/60)/24) + DATE(1970, 1, 1)</f>
        <v>40675.71</v>
      </c>
      <c r="Q285">
        <f>YEAR(P285)</f>
        <v>2011</v>
      </c>
    </row>
    <row r="286" spans="1:17" ht="48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t="s">
        <v>8274</v>
      </c>
      <c r="P286" s="9">
        <f>(((J286/60)/60)/24) + DATE(1970, 1, 1)</f>
        <v>40904.738194444442</v>
      </c>
      <c r="Q286">
        <f>YEAR(P286)</f>
        <v>2011</v>
      </c>
    </row>
    <row r="287" spans="1:17" ht="48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t="s">
        <v>8274</v>
      </c>
      <c r="P287" s="9">
        <f>(((J287/60)/60)/24) + DATE(1970, 1, 1)</f>
        <v>41506.756111111114</v>
      </c>
      <c r="Q287">
        <f>YEAR(P287)</f>
        <v>2013</v>
      </c>
    </row>
    <row r="288" spans="1:17" ht="48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t="s">
        <v>8274</v>
      </c>
      <c r="P288" s="9">
        <f>(((J288/60)/60)/24) + DATE(1970, 1, 1)</f>
        <v>41313.816249999996</v>
      </c>
      <c r="Q288">
        <f>YEAR(P288)</f>
        <v>2013</v>
      </c>
    </row>
    <row r="289" spans="1:17" ht="32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t="s">
        <v>8274</v>
      </c>
      <c r="P289" s="9">
        <f>(((J289/60)/60)/24) + DATE(1970, 1, 1)</f>
        <v>41184.277986111112</v>
      </c>
      <c r="Q289">
        <f>YEAR(P289)</f>
        <v>2012</v>
      </c>
    </row>
    <row r="290" spans="1:17" ht="48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t="s">
        <v>8274</v>
      </c>
      <c r="P290" s="9">
        <f>(((J290/60)/60)/24) + DATE(1970, 1, 1)</f>
        <v>41051.168900462959</v>
      </c>
      <c r="Q290">
        <f>YEAR(P290)</f>
        <v>2012</v>
      </c>
    </row>
    <row r="291" spans="1:17" ht="48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t="s">
        <v>8274</v>
      </c>
      <c r="P291" s="9">
        <f>(((J291/60)/60)/24) + DATE(1970, 1, 1)</f>
        <v>41550.456412037034</v>
      </c>
      <c r="Q291">
        <f>YEAR(P291)</f>
        <v>2013</v>
      </c>
    </row>
    <row r="292" spans="1:17" ht="32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t="s">
        <v>8274</v>
      </c>
      <c r="P292" s="9">
        <f>(((J292/60)/60)/24) + DATE(1970, 1, 1)</f>
        <v>40526.36917824074</v>
      </c>
      <c r="Q292">
        <f>YEAR(P292)</f>
        <v>2010</v>
      </c>
    </row>
    <row r="293" spans="1:17" ht="48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t="s">
        <v>8274</v>
      </c>
      <c r="P293" s="9">
        <f>(((J293/60)/60)/24) + DATE(1970, 1, 1)</f>
        <v>41376.769050925926</v>
      </c>
      <c r="Q293">
        <f>YEAR(P293)</f>
        <v>2013</v>
      </c>
    </row>
    <row r="294" spans="1:17" ht="48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t="s">
        <v>8274</v>
      </c>
      <c r="P294" s="9">
        <f>(((J294/60)/60)/24) + DATE(1970, 1, 1)</f>
        <v>40812.803229166668</v>
      </c>
      <c r="Q294">
        <f>YEAR(P294)</f>
        <v>2011</v>
      </c>
    </row>
    <row r="295" spans="1:17" ht="48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t="s">
        <v>8274</v>
      </c>
      <c r="P295" s="9">
        <f>(((J295/60)/60)/24) + DATE(1970, 1, 1)</f>
        <v>41719.667986111112</v>
      </c>
      <c r="Q295">
        <f>YEAR(P295)</f>
        <v>2014</v>
      </c>
    </row>
    <row r="296" spans="1:17" ht="48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t="s">
        <v>8274</v>
      </c>
      <c r="P296" s="9">
        <f>(((J296/60)/60)/24) + DATE(1970, 1, 1)</f>
        <v>40343.084421296298</v>
      </c>
      <c r="Q296">
        <f>YEAR(P296)</f>
        <v>2010</v>
      </c>
    </row>
    <row r="297" spans="1:17" ht="48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t="s">
        <v>8274</v>
      </c>
      <c r="P297" s="9">
        <f>(((J297/60)/60)/24) + DATE(1970, 1, 1)</f>
        <v>41519.004733796297</v>
      </c>
      <c r="Q297">
        <f>YEAR(P297)</f>
        <v>2013</v>
      </c>
    </row>
    <row r="298" spans="1:17" ht="48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t="s">
        <v>8274</v>
      </c>
      <c r="P298" s="9">
        <f>(((J298/60)/60)/24) + DATE(1970, 1, 1)</f>
        <v>41134.475497685184</v>
      </c>
      <c r="Q298">
        <f>YEAR(P298)</f>
        <v>2012</v>
      </c>
    </row>
    <row r="299" spans="1:17" ht="48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t="s">
        <v>8274</v>
      </c>
      <c r="P299" s="9">
        <f>(((J299/60)/60)/24) + DATE(1970, 1, 1)</f>
        <v>42089.72802083334</v>
      </c>
      <c r="Q299">
        <f>YEAR(P299)</f>
        <v>2015</v>
      </c>
    </row>
    <row r="300" spans="1:17" ht="32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t="s">
        <v>8274</v>
      </c>
      <c r="P300" s="9">
        <f>(((J300/60)/60)/24) + DATE(1970, 1, 1)</f>
        <v>41709.463518518518</v>
      </c>
      <c r="Q300">
        <f>YEAR(P300)</f>
        <v>2014</v>
      </c>
    </row>
    <row r="301" spans="1:17" ht="48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t="s">
        <v>8274</v>
      </c>
      <c r="P301" s="9">
        <f>(((J301/60)/60)/24) + DATE(1970, 1, 1)</f>
        <v>40469.225231481483</v>
      </c>
      <c r="Q301">
        <f>YEAR(P301)</f>
        <v>2010</v>
      </c>
    </row>
    <row r="302" spans="1:17" ht="48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t="s">
        <v>8274</v>
      </c>
      <c r="P302" s="9">
        <f>(((J302/60)/60)/24) + DATE(1970, 1, 1)</f>
        <v>40626.959930555553</v>
      </c>
      <c r="Q302">
        <f>YEAR(P302)</f>
        <v>2011</v>
      </c>
    </row>
    <row r="303" spans="1:17" ht="48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t="s">
        <v>8274</v>
      </c>
      <c r="P303" s="9">
        <f>(((J303/60)/60)/24) + DATE(1970, 1, 1)</f>
        <v>41312.737673611111</v>
      </c>
      <c r="Q303">
        <f>YEAR(P303)</f>
        <v>2013</v>
      </c>
    </row>
    <row r="304" spans="1:17" ht="64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t="s">
        <v>8274</v>
      </c>
      <c r="P304" s="9">
        <f>(((J304/60)/60)/24) + DATE(1970, 1, 1)</f>
        <v>40933.856921296298</v>
      </c>
      <c r="Q304">
        <f>YEAR(P304)</f>
        <v>2012</v>
      </c>
    </row>
    <row r="305" spans="1:17" ht="48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t="s">
        <v>8274</v>
      </c>
      <c r="P305" s="9">
        <f>(((J305/60)/60)/24) + DATE(1970, 1, 1)</f>
        <v>41032.071134259262</v>
      </c>
      <c r="Q305">
        <f>YEAR(P305)</f>
        <v>2012</v>
      </c>
    </row>
    <row r="306" spans="1:17" ht="32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t="s">
        <v>8274</v>
      </c>
      <c r="P306" s="9">
        <f>(((J306/60)/60)/24) + DATE(1970, 1, 1)</f>
        <v>41114.094872685186</v>
      </c>
      <c r="Q306">
        <f>YEAR(P306)</f>
        <v>2012</v>
      </c>
    </row>
    <row r="307" spans="1:17" ht="32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t="s">
        <v>8274</v>
      </c>
      <c r="P307" s="9">
        <f>(((J307/60)/60)/24) + DATE(1970, 1, 1)</f>
        <v>40948.630196759259</v>
      </c>
      <c r="Q307">
        <f>YEAR(P307)</f>
        <v>2012</v>
      </c>
    </row>
    <row r="308" spans="1:17" ht="32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t="s">
        <v>8274</v>
      </c>
      <c r="P308" s="9">
        <f>(((J308/60)/60)/24) + DATE(1970, 1, 1)</f>
        <v>41333.837187500001</v>
      </c>
      <c r="Q308">
        <f>YEAR(P308)</f>
        <v>2013</v>
      </c>
    </row>
    <row r="309" spans="1:17" ht="16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t="s">
        <v>8274</v>
      </c>
      <c r="P309" s="9">
        <f>(((J309/60)/60)/24) + DATE(1970, 1, 1)</f>
        <v>41282.944456018515</v>
      </c>
      <c r="Q309">
        <f>YEAR(P309)</f>
        <v>2013</v>
      </c>
    </row>
    <row r="310" spans="1:17" ht="48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t="s">
        <v>8274</v>
      </c>
      <c r="P310" s="9">
        <f>(((J310/60)/60)/24) + DATE(1970, 1, 1)</f>
        <v>40567.694560185184</v>
      </c>
      <c r="Q310">
        <f>YEAR(P310)</f>
        <v>2011</v>
      </c>
    </row>
    <row r="311" spans="1:17" ht="48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t="s">
        <v>8274</v>
      </c>
      <c r="P311" s="9">
        <f>(((J311/60)/60)/24) + DATE(1970, 1, 1)</f>
        <v>41134.751550925925</v>
      </c>
      <c r="Q311">
        <f>YEAR(P311)</f>
        <v>2012</v>
      </c>
    </row>
    <row r="312" spans="1:17" ht="48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t="s">
        <v>8274</v>
      </c>
      <c r="P312" s="9">
        <f>(((J312/60)/60)/24) + DATE(1970, 1, 1)</f>
        <v>40821.183136574073</v>
      </c>
      <c r="Q312">
        <f>YEAR(P312)</f>
        <v>2011</v>
      </c>
    </row>
    <row r="313" spans="1:17" ht="48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t="s">
        <v>8274</v>
      </c>
      <c r="P313" s="9">
        <f>(((J313/60)/60)/24) + DATE(1970, 1, 1)</f>
        <v>40868.219814814816</v>
      </c>
      <c r="Q313">
        <f>YEAR(P313)</f>
        <v>2011</v>
      </c>
    </row>
    <row r="314" spans="1:17" ht="48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t="s">
        <v>8274</v>
      </c>
      <c r="P314" s="9">
        <f>(((J314/60)/60)/24) + DATE(1970, 1, 1)</f>
        <v>41348.877685185187</v>
      </c>
      <c r="Q314">
        <f>YEAR(P314)</f>
        <v>2013</v>
      </c>
    </row>
    <row r="315" spans="1:17" ht="48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t="s">
        <v>8274</v>
      </c>
      <c r="P315" s="9">
        <f>(((J315/60)/60)/24) + DATE(1970, 1, 1)</f>
        <v>40357.227939814817</v>
      </c>
      <c r="Q315">
        <f>YEAR(P315)</f>
        <v>2010</v>
      </c>
    </row>
    <row r="316" spans="1:17" ht="48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t="s">
        <v>8274</v>
      </c>
      <c r="P316" s="9">
        <f>(((J316/60)/60)/24) + DATE(1970, 1, 1)</f>
        <v>41304.833194444444</v>
      </c>
      <c r="Q316">
        <f>YEAR(P316)</f>
        <v>2013</v>
      </c>
    </row>
    <row r="317" spans="1:17" ht="48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t="s">
        <v>8274</v>
      </c>
      <c r="P317" s="9">
        <f>(((J317/60)/60)/24) + DATE(1970, 1, 1)</f>
        <v>41113.77238425926</v>
      </c>
      <c r="Q317">
        <f>YEAR(P317)</f>
        <v>2012</v>
      </c>
    </row>
    <row r="318" spans="1:17" ht="32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t="s">
        <v>8274</v>
      </c>
      <c r="P318" s="9">
        <f>(((J318/60)/60)/24) + DATE(1970, 1, 1)</f>
        <v>41950.923576388886</v>
      </c>
      <c r="Q318">
        <f>YEAR(P318)</f>
        <v>2014</v>
      </c>
    </row>
    <row r="319" spans="1:17" ht="32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t="s">
        <v>8274</v>
      </c>
      <c r="P319" s="9">
        <f>(((J319/60)/60)/24) + DATE(1970, 1, 1)</f>
        <v>41589.676886574074</v>
      </c>
      <c r="Q319">
        <f>YEAR(P319)</f>
        <v>2013</v>
      </c>
    </row>
    <row r="320" spans="1:17" ht="48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t="s">
        <v>8274</v>
      </c>
      <c r="P320" s="9">
        <f>(((J320/60)/60)/24) + DATE(1970, 1, 1)</f>
        <v>41330.038784722223</v>
      </c>
      <c r="Q320">
        <f>YEAR(P320)</f>
        <v>2013</v>
      </c>
    </row>
    <row r="321" spans="1:17" ht="64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t="s">
        <v>8274</v>
      </c>
      <c r="P321" s="9">
        <f>(((J321/60)/60)/24) + DATE(1970, 1, 1)</f>
        <v>40123.83829861111</v>
      </c>
      <c r="Q321">
        <f>YEAR(P321)</f>
        <v>2009</v>
      </c>
    </row>
    <row r="322" spans="1:17" ht="48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t="s">
        <v>8274</v>
      </c>
      <c r="P322" s="9">
        <f>(((J322/60)/60)/24) + DATE(1970, 1, 1)</f>
        <v>42331.551307870366</v>
      </c>
      <c r="Q322">
        <f>YEAR(P322)</f>
        <v>2015</v>
      </c>
    </row>
    <row r="323" spans="1:17" ht="48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t="s">
        <v>8274</v>
      </c>
      <c r="P323" s="9">
        <f>(((J323/60)/60)/24) + DATE(1970, 1, 1)</f>
        <v>42647.446597222224</v>
      </c>
      <c r="Q323">
        <f>YEAR(P323)</f>
        <v>2016</v>
      </c>
    </row>
    <row r="324" spans="1:17" ht="48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t="s">
        <v>8274</v>
      </c>
      <c r="P324" s="9">
        <f>(((J324/60)/60)/24) + DATE(1970, 1, 1)</f>
        <v>42473.57</v>
      </c>
      <c r="Q324">
        <f>YEAR(P324)</f>
        <v>2016</v>
      </c>
    </row>
    <row r="325" spans="1:17" ht="48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t="s">
        <v>8274</v>
      </c>
      <c r="P325" s="9">
        <f>(((J325/60)/60)/24) + DATE(1970, 1, 1)</f>
        <v>42697.32136574074</v>
      </c>
      <c r="Q325">
        <f>YEAR(P325)</f>
        <v>2016</v>
      </c>
    </row>
    <row r="326" spans="1:17" ht="48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t="s">
        <v>8274</v>
      </c>
      <c r="P326" s="9">
        <f>(((J326/60)/60)/24) + DATE(1970, 1, 1)</f>
        <v>42184.626250000001</v>
      </c>
      <c r="Q326">
        <f>YEAR(P326)</f>
        <v>2015</v>
      </c>
    </row>
    <row r="327" spans="1:17" ht="48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t="s">
        <v>8274</v>
      </c>
      <c r="P327" s="9">
        <f>(((J327/60)/60)/24) + DATE(1970, 1, 1)</f>
        <v>42689.187881944439</v>
      </c>
      <c r="Q327">
        <f>YEAR(P327)</f>
        <v>2016</v>
      </c>
    </row>
    <row r="328" spans="1:17" ht="48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t="s">
        <v>8274</v>
      </c>
      <c r="P328" s="9">
        <f>(((J328/60)/60)/24) + DATE(1970, 1, 1)</f>
        <v>42775.314884259264</v>
      </c>
      <c r="Q328">
        <f>YEAR(P328)</f>
        <v>2017</v>
      </c>
    </row>
    <row r="329" spans="1:17" ht="48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t="s">
        <v>8274</v>
      </c>
      <c r="P329" s="9">
        <f>(((J329/60)/60)/24) + DATE(1970, 1, 1)</f>
        <v>42058.235289351855</v>
      </c>
      <c r="Q329">
        <f>YEAR(P329)</f>
        <v>2015</v>
      </c>
    </row>
    <row r="330" spans="1:17" ht="48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t="s">
        <v>8274</v>
      </c>
      <c r="P330" s="9">
        <f>(((J330/60)/60)/24) + DATE(1970, 1, 1)</f>
        <v>42278.946620370371</v>
      </c>
      <c r="Q330">
        <f>YEAR(P330)</f>
        <v>2015</v>
      </c>
    </row>
    <row r="331" spans="1:17" ht="48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t="s">
        <v>8274</v>
      </c>
      <c r="P331" s="9">
        <f>(((J331/60)/60)/24) + DATE(1970, 1, 1)</f>
        <v>42291.46674768519</v>
      </c>
      <c r="Q331">
        <f>YEAR(P331)</f>
        <v>2015</v>
      </c>
    </row>
    <row r="332" spans="1:17" ht="48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t="s">
        <v>8274</v>
      </c>
      <c r="P332" s="9">
        <f>(((J332/60)/60)/24) + DATE(1970, 1, 1)</f>
        <v>41379.515775462962</v>
      </c>
      <c r="Q332">
        <f>YEAR(P332)</f>
        <v>2013</v>
      </c>
    </row>
    <row r="333" spans="1:17" ht="48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t="s">
        <v>8274</v>
      </c>
      <c r="P333" s="9">
        <f>(((J333/60)/60)/24) + DATE(1970, 1, 1)</f>
        <v>42507.581412037034</v>
      </c>
      <c r="Q333">
        <f>YEAR(P333)</f>
        <v>2016</v>
      </c>
    </row>
    <row r="334" spans="1:17" ht="48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t="s">
        <v>8274</v>
      </c>
      <c r="P334" s="9">
        <f>(((J334/60)/60)/24) + DATE(1970, 1, 1)</f>
        <v>42263.680289351847</v>
      </c>
      <c r="Q334">
        <f>YEAR(P334)</f>
        <v>2015</v>
      </c>
    </row>
    <row r="335" spans="1:17" ht="48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t="s">
        <v>8274</v>
      </c>
      <c r="P335" s="9">
        <f>(((J335/60)/60)/24) + DATE(1970, 1, 1)</f>
        <v>42437.636469907404</v>
      </c>
      <c r="Q335">
        <f>YEAR(P335)</f>
        <v>2016</v>
      </c>
    </row>
    <row r="336" spans="1:17" ht="48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t="s">
        <v>8274</v>
      </c>
      <c r="P336" s="9">
        <f>(((J336/60)/60)/24) + DATE(1970, 1, 1)</f>
        <v>42101.682372685187</v>
      </c>
      <c r="Q336">
        <f>YEAR(P336)</f>
        <v>2015</v>
      </c>
    </row>
    <row r="337" spans="1:17" ht="48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t="s">
        <v>8274</v>
      </c>
      <c r="P337" s="9">
        <f>(((J337/60)/60)/24) + DATE(1970, 1, 1)</f>
        <v>42101.737442129626</v>
      </c>
      <c r="Q337">
        <f>YEAR(P337)</f>
        <v>2015</v>
      </c>
    </row>
    <row r="338" spans="1:17" ht="48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t="s">
        <v>8274</v>
      </c>
      <c r="P338" s="9">
        <f>(((J338/60)/60)/24) + DATE(1970, 1, 1)</f>
        <v>42291.596273148149</v>
      </c>
      <c r="Q338">
        <f>YEAR(P338)</f>
        <v>2015</v>
      </c>
    </row>
    <row r="339" spans="1:17" ht="48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t="s">
        <v>8274</v>
      </c>
      <c r="P339" s="9">
        <f>(((J339/60)/60)/24) + DATE(1970, 1, 1)</f>
        <v>42047.128564814819</v>
      </c>
      <c r="Q339">
        <f>YEAR(P339)</f>
        <v>2015</v>
      </c>
    </row>
    <row r="340" spans="1:17" ht="48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t="s">
        <v>8274</v>
      </c>
      <c r="P340" s="9">
        <f>(((J340/60)/60)/24) + DATE(1970, 1, 1)</f>
        <v>42559.755671296298</v>
      </c>
      <c r="Q340">
        <f>YEAR(P340)</f>
        <v>2016</v>
      </c>
    </row>
    <row r="341" spans="1:17" ht="48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t="s">
        <v>8274</v>
      </c>
      <c r="P341" s="9">
        <f>(((J341/60)/60)/24) + DATE(1970, 1, 1)</f>
        <v>42093.760046296295</v>
      </c>
      <c r="Q341">
        <f>YEAR(P341)</f>
        <v>2015</v>
      </c>
    </row>
    <row r="342" spans="1:17" ht="48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t="s">
        <v>8274</v>
      </c>
      <c r="P342" s="9">
        <f>(((J342/60)/60)/24) + DATE(1970, 1, 1)</f>
        <v>42772.669062500005</v>
      </c>
      <c r="Q342">
        <f>YEAR(P342)</f>
        <v>2017</v>
      </c>
    </row>
    <row r="343" spans="1:17" ht="48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t="s">
        <v>8274</v>
      </c>
      <c r="P343" s="9">
        <f>(((J343/60)/60)/24) + DATE(1970, 1, 1)</f>
        <v>41894.879606481481</v>
      </c>
      <c r="Q343">
        <f>YEAR(P343)</f>
        <v>2014</v>
      </c>
    </row>
    <row r="344" spans="1:17" ht="32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t="s">
        <v>8274</v>
      </c>
      <c r="P344" s="9">
        <f>(((J344/60)/60)/24) + DATE(1970, 1, 1)</f>
        <v>42459.780844907407</v>
      </c>
      <c r="Q344">
        <f>YEAR(P344)</f>
        <v>2016</v>
      </c>
    </row>
    <row r="345" spans="1:17" ht="48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t="s">
        <v>8274</v>
      </c>
      <c r="P345" s="9">
        <f>(((J345/60)/60)/24) + DATE(1970, 1, 1)</f>
        <v>41926.73778935185</v>
      </c>
      <c r="Q345">
        <f>YEAR(P345)</f>
        <v>2014</v>
      </c>
    </row>
    <row r="346" spans="1:17" ht="48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t="s">
        <v>8274</v>
      </c>
      <c r="P346" s="9">
        <f>(((J346/60)/60)/24) + DATE(1970, 1, 1)</f>
        <v>42111.970995370371</v>
      </c>
      <c r="Q346">
        <f>YEAR(P346)</f>
        <v>2015</v>
      </c>
    </row>
    <row r="347" spans="1:17" ht="48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t="s">
        <v>8274</v>
      </c>
      <c r="P347" s="9">
        <f>(((J347/60)/60)/24) + DATE(1970, 1, 1)</f>
        <v>42114.944328703699</v>
      </c>
      <c r="Q347">
        <f>YEAR(P347)</f>
        <v>2015</v>
      </c>
    </row>
    <row r="348" spans="1:17" ht="48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t="s">
        <v>8274</v>
      </c>
      <c r="P348" s="9">
        <f>(((J348/60)/60)/24) + DATE(1970, 1, 1)</f>
        <v>42261.500243055561</v>
      </c>
      <c r="Q348">
        <f>YEAR(P348)</f>
        <v>2015</v>
      </c>
    </row>
    <row r="349" spans="1:17" ht="48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t="s">
        <v>8274</v>
      </c>
      <c r="P349" s="9">
        <f>(((J349/60)/60)/24) + DATE(1970, 1, 1)</f>
        <v>42292.495474537034</v>
      </c>
      <c r="Q349">
        <f>YEAR(P349)</f>
        <v>2015</v>
      </c>
    </row>
    <row r="350" spans="1:17" ht="48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t="s">
        <v>8274</v>
      </c>
      <c r="P350" s="9">
        <f>(((J350/60)/60)/24) + DATE(1970, 1, 1)</f>
        <v>42207.58699074074</v>
      </c>
      <c r="Q350">
        <f>YEAR(P350)</f>
        <v>2015</v>
      </c>
    </row>
    <row r="351" spans="1:17" ht="32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t="s">
        <v>8274</v>
      </c>
      <c r="P351" s="9">
        <f>(((J351/60)/60)/24) + DATE(1970, 1, 1)</f>
        <v>42760.498935185184</v>
      </c>
      <c r="Q351">
        <f>YEAR(P351)</f>
        <v>2017</v>
      </c>
    </row>
    <row r="352" spans="1:17" ht="48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t="s">
        <v>8274</v>
      </c>
      <c r="P352" s="9">
        <f>(((J352/60)/60)/24) + DATE(1970, 1, 1)</f>
        <v>42586.066076388888</v>
      </c>
      <c r="Q352">
        <f>YEAR(P352)</f>
        <v>2016</v>
      </c>
    </row>
    <row r="353" spans="1:17" ht="48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t="s">
        <v>8274</v>
      </c>
      <c r="P353" s="9">
        <f>(((J353/60)/60)/24) + DATE(1970, 1, 1)</f>
        <v>42427.964745370366</v>
      </c>
      <c r="Q353">
        <f>YEAR(P353)</f>
        <v>2016</v>
      </c>
    </row>
    <row r="354" spans="1:17" ht="48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t="s">
        <v>8274</v>
      </c>
      <c r="P354" s="9">
        <f>(((J354/60)/60)/24) + DATE(1970, 1, 1)</f>
        <v>41890.167453703703</v>
      </c>
      <c r="Q354">
        <f>YEAR(P354)</f>
        <v>2014</v>
      </c>
    </row>
    <row r="355" spans="1:17" ht="48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t="s">
        <v>8274</v>
      </c>
      <c r="P355" s="9">
        <f>(((J355/60)/60)/24) + DATE(1970, 1, 1)</f>
        <v>42297.791886574079</v>
      </c>
      <c r="Q355">
        <f>YEAR(P355)</f>
        <v>2015</v>
      </c>
    </row>
    <row r="356" spans="1:17" ht="48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t="s">
        <v>8274</v>
      </c>
      <c r="P356" s="9">
        <f>(((J356/60)/60)/24) + DATE(1970, 1, 1)</f>
        <v>42438.827789351853</v>
      </c>
      <c r="Q356">
        <f>YEAR(P356)</f>
        <v>2016</v>
      </c>
    </row>
    <row r="357" spans="1:17" ht="32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t="s">
        <v>8274</v>
      </c>
      <c r="P357" s="9">
        <f>(((J357/60)/60)/24) + DATE(1970, 1, 1)</f>
        <v>41943.293912037036</v>
      </c>
      <c r="Q357">
        <f>YEAR(P357)</f>
        <v>2014</v>
      </c>
    </row>
    <row r="358" spans="1:17" ht="32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t="s">
        <v>8274</v>
      </c>
      <c r="P358" s="9">
        <f>(((J358/60)/60)/24) + DATE(1970, 1, 1)</f>
        <v>42415.803159722222</v>
      </c>
      <c r="Q358">
        <f>YEAR(P358)</f>
        <v>2016</v>
      </c>
    </row>
    <row r="359" spans="1:17" ht="48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t="s">
        <v>8274</v>
      </c>
      <c r="P359" s="9">
        <f>(((J359/60)/60)/24) + DATE(1970, 1, 1)</f>
        <v>42078.222187499996</v>
      </c>
      <c r="Q359">
        <f>YEAR(P359)</f>
        <v>2015</v>
      </c>
    </row>
    <row r="360" spans="1:17" ht="48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t="s">
        <v>8274</v>
      </c>
      <c r="P360" s="9">
        <f>(((J360/60)/60)/24) + DATE(1970, 1, 1)</f>
        <v>42507.860196759255</v>
      </c>
      <c r="Q360">
        <f>YEAR(P360)</f>
        <v>2016</v>
      </c>
    </row>
    <row r="361" spans="1:17" ht="48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t="s">
        <v>8274</v>
      </c>
      <c r="P361" s="9">
        <f>(((J361/60)/60)/24) + DATE(1970, 1, 1)</f>
        <v>41935.070486111108</v>
      </c>
      <c r="Q361">
        <f>YEAR(P361)</f>
        <v>2014</v>
      </c>
    </row>
    <row r="362" spans="1:17" ht="48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t="s">
        <v>8274</v>
      </c>
      <c r="P362" s="9">
        <f>(((J362/60)/60)/24) + DATE(1970, 1, 1)</f>
        <v>42163.897916666669</v>
      </c>
      <c r="Q362">
        <f>YEAR(P362)</f>
        <v>2015</v>
      </c>
    </row>
    <row r="363" spans="1:17" ht="48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t="s">
        <v>8274</v>
      </c>
      <c r="P363" s="9">
        <f>(((J363/60)/60)/24) + DATE(1970, 1, 1)</f>
        <v>41936.001226851848</v>
      </c>
      <c r="Q363">
        <f>YEAR(P363)</f>
        <v>2014</v>
      </c>
    </row>
    <row r="364" spans="1:17" ht="48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t="s">
        <v>8274</v>
      </c>
      <c r="P364" s="9">
        <f>(((J364/60)/60)/24) + DATE(1970, 1, 1)</f>
        <v>41837.210543981484</v>
      </c>
      <c r="Q364">
        <f>YEAR(P364)</f>
        <v>2014</v>
      </c>
    </row>
    <row r="365" spans="1:17" ht="48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t="s">
        <v>8274</v>
      </c>
      <c r="P365" s="9">
        <f>(((J365/60)/60)/24) + DATE(1970, 1, 1)</f>
        <v>40255.744629629626</v>
      </c>
      <c r="Q365">
        <f>YEAR(P365)</f>
        <v>2010</v>
      </c>
    </row>
    <row r="366" spans="1:17" ht="48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t="s">
        <v>8274</v>
      </c>
      <c r="P366" s="9">
        <f>(((J366/60)/60)/24) + DATE(1970, 1, 1)</f>
        <v>41780.859629629631</v>
      </c>
      <c r="Q366">
        <f>YEAR(P366)</f>
        <v>2014</v>
      </c>
    </row>
    <row r="367" spans="1:17" ht="48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t="s">
        <v>8274</v>
      </c>
      <c r="P367" s="9">
        <f>(((J367/60)/60)/24) + DATE(1970, 1, 1)</f>
        <v>41668.606469907405</v>
      </c>
      <c r="Q367">
        <f>YEAR(P367)</f>
        <v>2014</v>
      </c>
    </row>
    <row r="368" spans="1:17" ht="48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t="s">
        <v>8274</v>
      </c>
      <c r="P368" s="9">
        <f>(((J368/60)/60)/24) + DATE(1970, 1, 1)</f>
        <v>41019.793032407404</v>
      </c>
      <c r="Q368">
        <f>YEAR(P368)</f>
        <v>2012</v>
      </c>
    </row>
    <row r="369" spans="1:17" ht="48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t="s">
        <v>8274</v>
      </c>
      <c r="P369" s="9">
        <f>(((J369/60)/60)/24) + DATE(1970, 1, 1)</f>
        <v>41355.577291666668</v>
      </c>
      <c r="Q369">
        <f>YEAR(P369)</f>
        <v>2013</v>
      </c>
    </row>
    <row r="370" spans="1:17" ht="48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t="s">
        <v>8274</v>
      </c>
      <c r="P370" s="9">
        <f>(((J370/60)/60)/24) + DATE(1970, 1, 1)</f>
        <v>42043.605578703704</v>
      </c>
      <c r="Q370">
        <f>YEAR(P370)</f>
        <v>2015</v>
      </c>
    </row>
    <row r="371" spans="1:17" ht="48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t="s">
        <v>8274</v>
      </c>
      <c r="P371" s="9">
        <f>(((J371/60)/60)/24) + DATE(1970, 1, 1)</f>
        <v>40893.551724537036</v>
      </c>
      <c r="Q371">
        <f>YEAR(P371)</f>
        <v>2011</v>
      </c>
    </row>
    <row r="372" spans="1:17" ht="48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t="s">
        <v>8274</v>
      </c>
      <c r="P372" s="9">
        <f>(((J372/60)/60)/24) + DATE(1970, 1, 1)</f>
        <v>42711.795138888891</v>
      </c>
      <c r="Q372">
        <f>YEAR(P372)</f>
        <v>2016</v>
      </c>
    </row>
    <row r="373" spans="1:17" ht="48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t="s">
        <v>8274</v>
      </c>
      <c r="P373" s="9">
        <f>(((J373/60)/60)/24) + DATE(1970, 1, 1)</f>
        <v>41261.767812500002</v>
      </c>
      <c r="Q373">
        <f>YEAR(P373)</f>
        <v>2012</v>
      </c>
    </row>
    <row r="374" spans="1:17" ht="32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t="s">
        <v>8274</v>
      </c>
      <c r="P374" s="9">
        <f>(((J374/60)/60)/24) + DATE(1970, 1, 1)</f>
        <v>42425.576898148152</v>
      </c>
      <c r="Q374">
        <f>YEAR(P374)</f>
        <v>2016</v>
      </c>
    </row>
    <row r="375" spans="1:17" ht="48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t="s">
        <v>8274</v>
      </c>
      <c r="P375" s="9">
        <f>(((J375/60)/60)/24) + DATE(1970, 1, 1)</f>
        <v>41078.91201388889</v>
      </c>
      <c r="Q375">
        <f>YEAR(P375)</f>
        <v>2012</v>
      </c>
    </row>
    <row r="376" spans="1:17" ht="48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t="s">
        <v>8274</v>
      </c>
      <c r="P376" s="9">
        <f>(((J376/60)/60)/24) + DATE(1970, 1, 1)</f>
        <v>40757.889247685183</v>
      </c>
      <c r="Q376">
        <f>YEAR(P376)</f>
        <v>2011</v>
      </c>
    </row>
    <row r="377" spans="1:17" ht="48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t="s">
        <v>8274</v>
      </c>
      <c r="P377" s="9">
        <f>(((J377/60)/60)/24) + DATE(1970, 1, 1)</f>
        <v>41657.985081018516</v>
      </c>
      <c r="Q377">
        <f>YEAR(P377)</f>
        <v>2014</v>
      </c>
    </row>
    <row r="378" spans="1:17" ht="48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t="s">
        <v>8274</v>
      </c>
      <c r="P378" s="9">
        <f>(((J378/60)/60)/24) + DATE(1970, 1, 1)</f>
        <v>42576.452731481477</v>
      </c>
      <c r="Q378">
        <f>YEAR(P378)</f>
        <v>2016</v>
      </c>
    </row>
    <row r="379" spans="1:17" ht="48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t="s">
        <v>8274</v>
      </c>
      <c r="P379" s="9">
        <f>(((J379/60)/60)/24) + DATE(1970, 1, 1)</f>
        <v>42292.250787037032</v>
      </c>
      <c r="Q379">
        <f>YEAR(P379)</f>
        <v>2015</v>
      </c>
    </row>
    <row r="380" spans="1:17" ht="48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t="s">
        <v>8274</v>
      </c>
      <c r="P380" s="9">
        <f>(((J380/60)/60)/24) + DATE(1970, 1, 1)</f>
        <v>42370.571851851855</v>
      </c>
      <c r="Q380">
        <f>YEAR(P380)</f>
        <v>2016</v>
      </c>
    </row>
    <row r="381" spans="1:17" ht="48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t="s">
        <v>8274</v>
      </c>
      <c r="P381" s="9">
        <f>(((J381/60)/60)/24) + DATE(1970, 1, 1)</f>
        <v>40987.688333333332</v>
      </c>
      <c r="Q381">
        <f>YEAR(P381)</f>
        <v>2012</v>
      </c>
    </row>
    <row r="382" spans="1:17" ht="48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t="s">
        <v>8274</v>
      </c>
      <c r="P382" s="9">
        <f>(((J382/60)/60)/24) + DATE(1970, 1, 1)</f>
        <v>42367.719814814816</v>
      </c>
      <c r="Q382">
        <f>YEAR(P382)</f>
        <v>2015</v>
      </c>
    </row>
    <row r="383" spans="1:17" ht="48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t="s">
        <v>8274</v>
      </c>
      <c r="P383" s="9">
        <f>(((J383/60)/60)/24) + DATE(1970, 1, 1)</f>
        <v>41085.698113425926</v>
      </c>
      <c r="Q383">
        <f>YEAR(P383)</f>
        <v>2012</v>
      </c>
    </row>
    <row r="384" spans="1:17" ht="48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t="s">
        <v>8274</v>
      </c>
      <c r="P384" s="9">
        <f>(((J384/60)/60)/24) + DATE(1970, 1, 1)</f>
        <v>41144.709490740745</v>
      </c>
      <c r="Q384">
        <f>YEAR(P384)</f>
        <v>2012</v>
      </c>
    </row>
    <row r="385" spans="1:17" ht="48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t="s">
        <v>8274</v>
      </c>
      <c r="P385" s="9">
        <f>(((J385/60)/60)/24) + DATE(1970, 1, 1)</f>
        <v>41755.117581018516</v>
      </c>
      <c r="Q385">
        <f>YEAR(P385)</f>
        <v>2014</v>
      </c>
    </row>
    <row r="386" spans="1:17" ht="48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t="s">
        <v>8274</v>
      </c>
      <c r="P386" s="9">
        <f>(((J386/60)/60)/24) + DATE(1970, 1, 1)</f>
        <v>41980.781793981485</v>
      </c>
      <c r="Q386">
        <f>YEAR(P386)</f>
        <v>2014</v>
      </c>
    </row>
    <row r="387" spans="1:17" ht="48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t="s">
        <v>8274</v>
      </c>
      <c r="P387" s="9">
        <f>(((J387/60)/60)/24) + DATE(1970, 1, 1)</f>
        <v>41934.584502314814</v>
      </c>
      <c r="Q387">
        <f>YEAR(P387)</f>
        <v>2014</v>
      </c>
    </row>
    <row r="388" spans="1:17" ht="48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t="s">
        <v>8274</v>
      </c>
      <c r="P388" s="9">
        <f>(((J388/60)/60)/24) + DATE(1970, 1, 1)</f>
        <v>42211.951284722221</v>
      </c>
      <c r="Q388">
        <f>YEAR(P388)</f>
        <v>2015</v>
      </c>
    </row>
    <row r="389" spans="1:17" ht="48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t="s">
        <v>8274</v>
      </c>
      <c r="P389" s="9">
        <f>(((J389/60)/60)/24) + DATE(1970, 1, 1)</f>
        <v>42200.67659722222</v>
      </c>
      <c r="Q389">
        <f>YEAR(P389)</f>
        <v>2015</v>
      </c>
    </row>
    <row r="390" spans="1:17" ht="48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t="s">
        <v>8274</v>
      </c>
      <c r="P390" s="9">
        <f>(((J390/60)/60)/24) + DATE(1970, 1, 1)</f>
        <v>42549.076157407413</v>
      </c>
      <c r="Q390">
        <f>YEAR(P390)</f>
        <v>2016</v>
      </c>
    </row>
    <row r="391" spans="1:17" ht="48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t="s">
        <v>8274</v>
      </c>
      <c r="P391" s="9">
        <f>(((J391/60)/60)/24) + DATE(1970, 1, 1)</f>
        <v>41674.063078703701</v>
      </c>
      <c r="Q391">
        <f>YEAR(P391)</f>
        <v>2014</v>
      </c>
    </row>
    <row r="392" spans="1:17" ht="48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t="s">
        <v>8274</v>
      </c>
      <c r="P392" s="9">
        <f>(((J392/60)/60)/24) + DATE(1970, 1, 1)</f>
        <v>42112.036712962959</v>
      </c>
      <c r="Q392">
        <f>YEAR(P392)</f>
        <v>2015</v>
      </c>
    </row>
    <row r="393" spans="1:17" ht="48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t="s">
        <v>8274</v>
      </c>
      <c r="P393" s="9">
        <f>(((J393/60)/60)/24) + DATE(1970, 1, 1)</f>
        <v>40865.042256944449</v>
      </c>
      <c r="Q393">
        <f>YEAR(P393)</f>
        <v>2011</v>
      </c>
    </row>
    <row r="394" spans="1:17" ht="48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t="s">
        <v>8274</v>
      </c>
      <c r="P394" s="9">
        <f>(((J394/60)/60)/24) + DATE(1970, 1, 1)</f>
        <v>40763.717256944445</v>
      </c>
      <c r="Q394">
        <f>YEAR(P394)</f>
        <v>2011</v>
      </c>
    </row>
    <row r="395" spans="1:17" ht="32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t="s">
        <v>8274</v>
      </c>
      <c r="P395" s="9">
        <f>(((J395/60)/60)/24) + DATE(1970, 1, 1)</f>
        <v>41526.708935185183</v>
      </c>
      <c r="Q395">
        <f>YEAR(P395)</f>
        <v>2013</v>
      </c>
    </row>
    <row r="396" spans="1:17" ht="48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t="s">
        <v>8274</v>
      </c>
      <c r="P396" s="9">
        <f>(((J396/60)/60)/24) + DATE(1970, 1, 1)</f>
        <v>42417.818078703705</v>
      </c>
      <c r="Q396">
        <f>YEAR(P396)</f>
        <v>2016</v>
      </c>
    </row>
    <row r="397" spans="1:17" ht="48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t="s">
        <v>8274</v>
      </c>
      <c r="P397" s="9">
        <f>(((J397/60)/60)/24) + DATE(1970, 1, 1)</f>
        <v>40990.909259259257</v>
      </c>
      <c r="Q397">
        <f>YEAR(P397)</f>
        <v>2012</v>
      </c>
    </row>
    <row r="398" spans="1:17" ht="48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t="s">
        <v>8274</v>
      </c>
      <c r="P398" s="9">
        <f>(((J398/60)/60)/24) + DATE(1970, 1, 1)</f>
        <v>41082.564884259256</v>
      </c>
      <c r="Q398">
        <f>YEAR(P398)</f>
        <v>2012</v>
      </c>
    </row>
    <row r="399" spans="1:17" ht="64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t="s">
        <v>8274</v>
      </c>
      <c r="P399" s="9">
        <f>(((J399/60)/60)/24) + DATE(1970, 1, 1)</f>
        <v>40379.776435185187</v>
      </c>
      <c r="Q399">
        <f>YEAR(P399)</f>
        <v>2010</v>
      </c>
    </row>
    <row r="400" spans="1:17" ht="48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t="s">
        <v>8274</v>
      </c>
      <c r="P400" s="9">
        <f>(((J400/60)/60)/24) + DATE(1970, 1, 1)</f>
        <v>42078.793124999997</v>
      </c>
      <c r="Q400">
        <f>YEAR(P400)</f>
        <v>2015</v>
      </c>
    </row>
    <row r="401" spans="1:17" ht="48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t="s">
        <v>8274</v>
      </c>
      <c r="P401" s="9">
        <f>(((J401/60)/60)/24) + DATE(1970, 1, 1)</f>
        <v>42687.875775462962</v>
      </c>
      <c r="Q401">
        <f>YEAR(P401)</f>
        <v>2016</v>
      </c>
    </row>
    <row r="402" spans="1:17" ht="48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t="s">
        <v>8274</v>
      </c>
      <c r="P402" s="9">
        <f>(((J402/60)/60)/24) + DATE(1970, 1, 1)</f>
        <v>41745.635960648149</v>
      </c>
      <c r="Q402">
        <f>YEAR(P402)</f>
        <v>2014</v>
      </c>
    </row>
    <row r="403" spans="1:17" ht="48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t="s">
        <v>8274</v>
      </c>
      <c r="P403" s="9">
        <f>(((J403/60)/60)/24) + DATE(1970, 1, 1)</f>
        <v>40732.842245370368</v>
      </c>
      <c r="Q403">
        <f>YEAR(P403)</f>
        <v>2011</v>
      </c>
    </row>
    <row r="404" spans="1:17" ht="48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t="s">
        <v>8274</v>
      </c>
      <c r="P404" s="9">
        <f>(((J404/60)/60)/24) + DATE(1970, 1, 1)</f>
        <v>42292.539548611108</v>
      </c>
      <c r="Q404">
        <f>YEAR(P404)</f>
        <v>2015</v>
      </c>
    </row>
    <row r="405" spans="1:17" ht="48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t="s">
        <v>8274</v>
      </c>
      <c r="P405" s="9">
        <f>(((J405/60)/60)/24) + DATE(1970, 1, 1)</f>
        <v>40718.310659722221</v>
      </c>
      <c r="Q405">
        <f>YEAR(P405)</f>
        <v>2011</v>
      </c>
    </row>
    <row r="406" spans="1:17" ht="48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t="s">
        <v>8274</v>
      </c>
      <c r="P406" s="9">
        <f>(((J406/60)/60)/24) + DATE(1970, 1, 1)</f>
        <v>41646.628032407411</v>
      </c>
      <c r="Q406">
        <f>YEAR(P406)</f>
        <v>2014</v>
      </c>
    </row>
    <row r="407" spans="1:17" ht="32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t="s">
        <v>8274</v>
      </c>
      <c r="P407" s="9">
        <f>(((J407/60)/60)/24) + DATE(1970, 1, 1)</f>
        <v>41674.08494212963</v>
      </c>
      <c r="Q407">
        <f>YEAR(P407)</f>
        <v>2014</v>
      </c>
    </row>
    <row r="408" spans="1:17" ht="48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t="s">
        <v>8274</v>
      </c>
      <c r="P408" s="9">
        <f>(((J408/60)/60)/24) + DATE(1970, 1, 1)</f>
        <v>40638.162465277775</v>
      </c>
      <c r="Q408">
        <f>YEAR(P408)</f>
        <v>2011</v>
      </c>
    </row>
    <row r="409" spans="1:17" ht="48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t="s">
        <v>8274</v>
      </c>
      <c r="P409" s="9">
        <f>(((J409/60)/60)/24) + DATE(1970, 1, 1)</f>
        <v>40806.870949074073</v>
      </c>
      <c r="Q409">
        <f>YEAR(P409)</f>
        <v>2011</v>
      </c>
    </row>
    <row r="410" spans="1:17" ht="48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t="s">
        <v>8274</v>
      </c>
      <c r="P410" s="9">
        <f>(((J410/60)/60)/24) + DATE(1970, 1, 1)</f>
        <v>41543.735995370371</v>
      </c>
      <c r="Q410">
        <f>YEAR(P410)</f>
        <v>2013</v>
      </c>
    </row>
    <row r="411" spans="1:17" ht="48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t="s">
        <v>8274</v>
      </c>
      <c r="P411" s="9">
        <f>(((J411/60)/60)/24) + DATE(1970, 1, 1)</f>
        <v>42543.862777777773</v>
      </c>
      <c r="Q411">
        <f>YEAR(P411)</f>
        <v>2016</v>
      </c>
    </row>
    <row r="412" spans="1:17" ht="48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t="s">
        <v>8274</v>
      </c>
      <c r="P412" s="9">
        <f>(((J412/60)/60)/24) + DATE(1970, 1, 1)</f>
        <v>42113.981446759266</v>
      </c>
      <c r="Q412">
        <f>YEAR(P412)</f>
        <v>2015</v>
      </c>
    </row>
    <row r="413" spans="1:17" ht="48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t="s">
        <v>8274</v>
      </c>
      <c r="P413" s="9">
        <f>(((J413/60)/60)/24) + DATE(1970, 1, 1)</f>
        <v>41598.17597222222</v>
      </c>
      <c r="Q413">
        <f>YEAR(P413)</f>
        <v>2013</v>
      </c>
    </row>
    <row r="414" spans="1:17" ht="48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t="s">
        <v>8274</v>
      </c>
      <c r="P414" s="9">
        <f>(((J414/60)/60)/24) + DATE(1970, 1, 1)</f>
        <v>41099.742800925924</v>
      </c>
      <c r="Q414">
        <f>YEAR(P414)</f>
        <v>2012</v>
      </c>
    </row>
    <row r="415" spans="1:17" ht="48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t="s">
        <v>8274</v>
      </c>
      <c r="P415" s="9">
        <f>(((J415/60)/60)/24) + DATE(1970, 1, 1)</f>
        <v>41079.877442129626</v>
      </c>
      <c r="Q415">
        <f>YEAR(P415)</f>
        <v>2012</v>
      </c>
    </row>
    <row r="416" spans="1:17" ht="48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t="s">
        <v>8274</v>
      </c>
      <c r="P416" s="9">
        <f>(((J416/60)/60)/24) + DATE(1970, 1, 1)</f>
        <v>41529.063252314816</v>
      </c>
      <c r="Q416">
        <f>YEAR(P416)</f>
        <v>2013</v>
      </c>
    </row>
    <row r="417" spans="1:17" ht="64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t="s">
        <v>8274</v>
      </c>
      <c r="P417" s="9">
        <f>(((J417/60)/60)/24) + DATE(1970, 1, 1)</f>
        <v>41904.851875</v>
      </c>
      <c r="Q417">
        <f>YEAR(P417)</f>
        <v>2014</v>
      </c>
    </row>
    <row r="418" spans="1:17" ht="32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t="s">
        <v>8274</v>
      </c>
      <c r="P418" s="9">
        <f>(((J418/60)/60)/24) + DATE(1970, 1, 1)</f>
        <v>41648.396192129629</v>
      </c>
      <c r="Q418">
        <f>YEAR(P418)</f>
        <v>2014</v>
      </c>
    </row>
    <row r="419" spans="1:17" ht="48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t="s">
        <v>8274</v>
      </c>
      <c r="P419" s="9">
        <f>(((J419/60)/60)/24) + DATE(1970, 1, 1)</f>
        <v>41360.970601851855</v>
      </c>
      <c r="Q419">
        <f>YEAR(P419)</f>
        <v>2013</v>
      </c>
    </row>
    <row r="420" spans="1:17" ht="48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t="s">
        <v>8274</v>
      </c>
      <c r="P420" s="9">
        <f>(((J420/60)/60)/24) + DATE(1970, 1, 1)</f>
        <v>42178.282372685186</v>
      </c>
      <c r="Q420">
        <f>YEAR(P420)</f>
        <v>2015</v>
      </c>
    </row>
    <row r="421" spans="1:17" ht="48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t="s">
        <v>8274</v>
      </c>
      <c r="P421" s="9">
        <f>(((J421/60)/60)/24) + DATE(1970, 1, 1)</f>
        <v>41394.842442129629</v>
      </c>
      <c r="Q421">
        <f>YEAR(P421)</f>
        <v>2013</v>
      </c>
    </row>
    <row r="422" spans="1:17" ht="48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8269</v>
      </c>
      <c r="O422" t="s">
        <v>8275</v>
      </c>
      <c r="P422" s="9">
        <f>(((J422/60)/60)/24) + DATE(1970, 1, 1)</f>
        <v>41682.23646990741</v>
      </c>
      <c r="Q422">
        <f>YEAR(P422)</f>
        <v>2014</v>
      </c>
    </row>
    <row r="423" spans="1:17" ht="48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8269</v>
      </c>
      <c r="O423" t="s">
        <v>8275</v>
      </c>
      <c r="P423" s="9">
        <f>(((J423/60)/60)/24) + DATE(1970, 1, 1)</f>
        <v>42177.491388888884</v>
      </c>
      <c r="Q423">
        <f>YEAR(P423)</f>
        <v>2015</v>
      </c>
    </row>
    <row r="424" spans="1:17" ht="48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8269</v>
      </c>
      <c r="O424" t="s">
        <v>8275</v>
      </c>
      <c r="P424" s="9">
        <f>(((J424/60)/60)/24) + DATE(1970, 1, 1)</f>
        <v>41863.260381944441</v>
      </c>
      <c r="Q424">
        <f>YEAR(P424)</f>
        <v>2014</v>
      </c>
    </row>
    <row r="425" spans="1:17" ht="48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8269</v>
      </c>
      <c r="O425" t="s">
        <v>8275</v>
      </c>
      <c r="P425" s="9">
        <f>(((J425/60)/60)/24) + DATE(1970, 1, 1)</f>
        <v>41400.92627314815</v>
      </c>
      <c r="Q425">
        <f>YEAR(P425)</f>
        <v>2013</v>
      </c>
    </row>
    <row r="426" spans="1:17" ht="48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8269</v>
      </c>
      <c r="O426" t="s">
        <v>8275</v>
      </c>
      <c r="P426" s="9">
        <f>(((J426/60)/60)/24) + DATE(1970, 1, 1)</f>
        <v>40934.376145833332</v>
      </c>
      <c r="Q426">
        <f>YEAR(P426)</f>
        <v>2012</v>
      </c>
    </row>
    <row r="427" spans="1:17" ht="48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8269</v>
      </c>
      <c r="O427" t="s">
        <v>8275</v>
      </c>
      <c r="P427" s="9">
        <f>(((J427/60)/60)/24) + DATE(1970, 1, 1)</f>
        <v>42275.861157407402</v>
      </c>
      <c r="Q427">
        <f>YEAR(P427)</f>
        <v>2015</v>
      </c>
    </row>
    <row r="428" spans="1:17" ht="48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8269</v>
      </c>
      <c r="O428" t="s">
        <v>8275</v>
      </c>
      <c r="P428" s="9">
        <f>(((J428/60)/60)/24) + DATE(1970, 1, 1)</f>
        <v>42400.711967592593</v>
      </c>
      <c r="Q428">
        <f>YEAR(P428)</f>
        <v>2016</v>
      </c>
    </row>
    <row r="429" spans="1:17" ht="48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8269</v>
      </c>
      <c r="O429" t="s">
        <v>8275</v>
      </c>
      <c r="P429" s="9">
        <f>(((J429/60)/60)/24) + DATE(1970, 1, 1)</f>
        <v>42285.909027777772</v>
      </c>
      <c r="Q429">
        <f>YEAR(P429)</f>
        <v>2015</v>
      </c>
    </row>
    <row r="430" spans="1:17" ht="32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8269</v>
      </c>
      <c r="O430" t="s">
        <v>8275</v>
      </c>
      <c r="P430" s="9">
        <f>(((J430/60)/60)/24) + DATE(1970, 1, 1)</f>
        <v>41778.766724537039</v>
      </c>
      <c r="Q430">
        <f>YEAR(P430)</f>
        <v>2014</v>
      </c>
    </row>
    <row r="431" spans="1:17" ht="64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8269</v>
      </c>
      <c r="O431" t="s">
        <v>8275</v>
      </c>
      <c r="P431" s="9">
        <f>(((J431/60)/60)/24) + DATE(1970, 1, 1)</f>
        <v>40070.901412037041</v>
      </c>
      <c r="Q431">
        <f>YEAR(P431)</f>
        <v>2009</v>
      </c>
    </row>
    <row r="432" spans="1:17" ht="32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8269</v>
      </c>
      <c r="O432" t="s">
        <v>8275</v>
      </c>
      <c r="P432" s="9">
        <f>(((J432/60)/60)/24) + DATE(1970, 1, 1)</f>
        <v>41513.107256944444</v>
      </c>
      <c r="Q432">
        <f>YEAR(P432)</f>
        <v>2013</v>
      </c>
    </row>
    <row r="433" spans="1:17" ht="48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8269</v>
      </c>
      <c r="O433" t="s">
        <v>8275</v>
      </c>
      <c r="P433" s="9">
        <f>(((J433/60)/60)/24) + DATE(1970, 1, 1)</f>
        <v>42526.871331018512</v>
      </c>
      <c r="Q433">
        <f>YEAR(P433)</f>
        <v>2016</v>
      </c>
    </row>
    <row r="434" spans="1:17" ht="48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8269</v>
      </c>
      <c r="O434" t="s">
        <v>8275</v>
      </c>
      <c r="P434" s="9">
        <f>(((J434/60)/60)/24) + DATE(1970, 1, 1)</f>
        <v>42238.726631944446</v>
      </c>
      <c r="Q434">
        <f>YEAR(P434)</f>
        <v>2015</v>
      </c>
    </row>
    <row r="435" spans="1:17" ht="64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8269</v>
      </c>
      <c r="O435" t="s">
        <v>8275</v>
      </c>
      <c r="P435" s="9">
        <f>(((J435/60)/60)/24) + DATE(1970, 1, 1)</f>
        <v>42228.629884259266</v>
      </c>
      <c r="Q435">
        <f>YEAR(P435)</f>
        <v>2015</v>
      </c>
    </row>
    <row r="436" spans="1:17" ht="48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8269</v>
      </c>
      <c r="O436" t="s">
        <v>8275</v>
      </c>
      <c r="P436" s="9">
        <f>(((J436/60)/60)/24) + DATE(1970, 1, 1)</f>
        <v>41576.834513888891</v>
      </c>
      <c r="Q436">
        <f>YEAR(P436)</f>
        <v>2013</v>
      </c>
    </row>
    <row r="437" spans="1:17" ht="48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8269</v>
      </c>
      <c r="O437" t="s">
        <v>8275</v>
      </c>
      <c r="P437" s="9">
        <f>(((J437/60)/60)/24) + DATE(1970, 1, 1)</f>
        <v>41500.747453703705</v>
      </c>
      <c r="Q437">
        <f>YEAR(P437)</f>
        <v>2013</v>
      </c>
    </row>
    <row r="438" spans="1:17" ht="48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8269</v>
      </c>
      <c r="O438" t="s">
        <v>8275</v>
      </c>
      <c r="P438" s="9">
        <f>(((J438/60)/60)/24) + DATE(1970, 1, 1)</f>
        <v>41456.36241898148</v>
      </c>
      <c r="Q438">
        <f>YEAR(P438)</f>
        <v>2013</v>
      </c>
    </row>
    <row r="439" spans="1:17" ht="48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8269</v>
      </c>
      <c r="O439" t="s">
        <v>8275</v>
      </c>
      <c r="P439" s="9">
        <f>(((J439/60)/60)/24) + DATE(1970, 1, 1)</f>
        <v>42591.31858796296</v>
      </c>
      <c r="Q439">
        <f>YEAR(P439)</f>
        <v>2016</v>
      </c>
    </row>
    <row r="440" spans="1:17" ht="48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8269</v>
      </c>
      <c r="O440" t="s">
        <v>8275</v>
      </c>
      <c r="P440" s="9">
        <f>(((J440/60)/60)/24) + DATE(1970, 1, 1)</f>
        <v>42296.261087962965</v>
      </c>
      <c r="Q440">
        <f>YEAR(P440)</f>
        <v>2015</v>
      </c>
    </row>
    <row r="441" spans="1:17" ht="48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8269</v>
      </c>
      <c r="O441" t="s">
        <v>8275</v>
      </c>
      <c r="P441" s="9">
        <f>(((J441/60)/60)/24) + DATE(1970, 1, 1)</f>
        <v>41919.761782407404</v>
      </c>
      <c r="Q441">
        <f>YEAR(P441)</f>
        <v>2014</v>
      </c>
    </row>
    <row r="442" spans="1:17" ht="48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8269</v>
      </c>
      <c r="O442" t="s">
        <v>8275</v>
      </c>
      <c r="P442" s="9">
        <f>(((J442/60)/60)/24) + DATE(1970, 1, 1)</f>
        <v>42423.985567129625</v>
      </c>
      <c r="Q442">
        <f>YEAR(P442)</f>
        <v>2016</v>
      </c>
    </row>
    <row r="443" spans="1:17" ht="48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8269</v>
      </c>
      <c r="O443" t="s">
        <v>8275</v>
      </c>
      <c r="P443" s="9">
        <f>(((J443/60)/60)/24) + DATE(1970, 1, 1)</f>
        <v>41550.793935185182</v>
      </c>
      <c r="Q443">
        <f>YEAR(P443)</f>
        <v>2013</v>
      </c>
    </row>
    <row r="444" spans="1:17" ht="16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8269</v>
      </c>
      <c r="O444" t="s">
        <v>8275</v>
      </c>
      <c r="P444" s="9">
        <f>(((J444/60)/60)/24) + DATE(1970, 1, 1)</f>
        <v>42024.888692129629</v>
      </c>
      <c r="Q444">
        <f>YEAR(P444)</f>
        <v>2015</v>
      </c>
    </row>
    <row r="445" spans="1:17" ht="48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8269</v>
      </c>
      <c r="O445" t="s">
        <v>8275</v>
      </c>
      <c r="P445" s="9">
        <f>(((J445/60)/60)/24) + DATE(1970, 1, 1)</f>
        <v>41650.015057870369</v>
      </c>
      <c r="Q445">
        <f>YEAR(P445)</f>
        <v>2014</v>
      </c>
    </row>
    <row r="446" spans="1:17" ht="32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8269</v>
      </c>
      <c r="O446" t="s">
        <v>8275</v>
      </c>
      <c r="P446" s="9">
        <f>(((J446/60)/60)/24) + DATE(1970, 1, 1)</f>
        <v>40894.906956018516</v>
      </c>
      <c r="Q446">
        <f>YEAR(P446)</f>
        <v>2011</v>
      </c>
    </row>
    <row r="447" spans="1:17" ht="48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8269</v>
      </c>
      <c r="O447" t="s">
        <v>8275</v>
      </c>
      <c r="P447" s="9">
        <f>(((J447/60)/60)/24) + DATE(1970, 1, 1)</f>
        <v>42130.335358796292</v>
      </c>
      <c r="Q447">
        <f>YEAR(P447)</f>
        <v>2015</v>
      </c>
    </row>
    <row r="448" spans="1:17" ht="48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8269</v>
      </c>
      <c r="O448" t="s">
        <v>8275</v>
      </c>
      <c r="P448" s="9">
        <f>(((J448/60)/60)/24) + DATE(1970, 1, 1)</f>
        <v>42037.083564814813</v>
      </c>
      <c r="Q448">
        <f>YEAR(P448)</f>
        <v>2015</v>
      </c>
    </row>
    <row r="449" spans="1:17" ht="48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8269</v>
      </c>
      <c r="O449" t="s">
        <v>8275</v>
      </c>
      <c r="P449" s="9">
        <f>(((J449/60)/60)/24) + DATE(1970, 1, 1)</f>
        <v>41331.555127314816</v>
      </c>
      <c r="Q449">
        <f>YEAR(P449)</f>
        <v>2013</v>
      </c>
    </row>
    <row r="450" spans="1:17" ht="48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8269</v>
      </c>
      <c r="O450" t="s">
        <v>8275</v>
      </c>
      <c r="P450" s="9">
        <f>(((J450/60)/60)/24) + DATE(1970, 1, 1)</f>
        <v>41753.758043981477</v>
      </c>
      <c r="Q450">
        <f>YEAR(P450)</f>
        <v>2014</v>
      </c>
    </row>
    <row r="451" spans="1:17" ht="48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8269</v>
      </c>
      <c r="O451" t="s">
        <v>8275</v>
      </c>
      <c r="P451" s="9">
        <f>(((J451/60)/60)/24) + DATE(1970, 1, 1)</f>
        <v>41534.568113425928</v>
      </c>
      <c r="Q451">
        <f>YEAR(P451)</f>
        <v>2013</v>
      </c>
    </row>
    <row r="452" spans="1:17" ht="48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8269</v>
      </c>
      <c r="O452" t="s">
        <v>8275</v>
      </c>
      <c r="P452" s="9">
        <f>(((J452/60)/60)/24) + DATE(1970, 1, 1)</f>
        <v>41654.946759259255</v>
      </c>
      <c r="Q452">
        <f>YEAR(P452)</f>
        <v>2014</v>
      </c>
    </row>
    <row r="453" spans="1:17" ht="48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8269</v>
      </c>
      <c r="O453" t="s">
        <v>8275</v>
      </c>
      <c r="P453" s="9">
        <f>(((J453/60)/60)/24) + DATE(1970, 1, 1)</f>
        <v>41634.715173611112</v>
      </c>
      <c r="Q453">
        <f>YEAR(P453)</f>
        <v>2013</v>
      </c>
    </row>
    <row r="454" spans="1:17" ht="32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8269</v>
      </c>
      <c r="O454" t="s">
        <v>8275</v>
      </c>
      <c r="P454" s="9">
        <f>(((J454/60)/60)/24) + DATE(1970, 1, 1)</f>
        <v>42107.703877314809</v>
      </c>
      <c r="Q454">
        <f>YEAR(P454)</f>
        <v>2015</v>
      </c>
    </row>
    <row r="455" spans="1:17" ht="48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8269</v>
      </c>
      <c r="O455" t="s">
        <v>8275</v>
      </c>
      <c r="P455" s="9">
        <f>(((J455/60)/60)/24) + DATE(1970, 1, 1)</f>
        <v>42038.824988425928</v>
      </c>
      <c r="Q455">
        <f>YEAR(P455)</f>
        <v>2015</v>
      </c>
    </row>
    <row r="456" spans="1:17" ht="48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8269</v>
      </c>
      <c r="O456" t="s">
        <v>8275</v>
      </c>
      <c r="P456" s="9">
        <f>(((J456/60)/60)/24) + DATE(1970, 1, 1)</f>
        <v>41938.717256944445</v>
      </c>
      <c r="Q456">
        <f>YEAR(P456)</f>
        <v>2014</v>
      </c>
    </row>
    <row r="457" spans="1:17" ht="48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8269</v>
      </c>
      <c r="O457" t="s">
        <v>8275</v>
      </c>
      <c r="P457" s="9">
        <f>(((J457/60)/60)/24) + DATE(1970, 1, 1)</f>
        <v>40971.002569444441</v>
      </c>
      <c r="Q457">
        <f>YEAR(P457)</f>
        <v>2012</v>
      </c>
    </row>
    <row r="458" spans="1:17" ht="48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8269</v>
      </c>
      <c r="O458" t="s">
        <v>8275</v>
      </c>
      <c r="P458" s="9">
        <f>(((J458/60)/60)/24) + DATE(1970, 1, 1)</f>
        <v>41547.694456018515</v>
      </c>
      <c r="Q458">
        <f>YEAR(P458)</f>
        <v>2013</v>
      </c>
    </row>
    <row r="459" spans="1:17" ht="48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8269</v>
      </c>
      <c r="O459" t="s">
        <v>8275</v>
      </c>
      <c r="P459" s="9">
        <f>(((J459/60)/60)/24) + DATE(1970, 1, 1)</f>
        <v>41837.767500000002</v>
      </c>
      <c r="Q459">
        <f>YEAR(P459)</f>
        <v>2014</v>
      </c>
    </row>
    <row r="460" spans="1:17" ht="48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8269</v>
      </c>
      <c r="O460" t="s">
        <v>8275</v>
      </c>
      <c r="P460" s="9">
        <f>(((J460/60)/60)/24) + DATE(1970, 1, 1)</f>
        <v>41378.69976851852</v>
      </c>
      <c r="Q460">
        <f>YEAR(P460)</f>
        <v>2013</v>
      </c>
    </row>
    <row r="461" spans="1:17" ht="48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8269</v>
      </c>
      <c r="O461" t="s">
        <v>8275</v>
      </c>
      <c r="P461" s="9">
        <f>(((J461/60)/60)/24) + DATE(1970, 1, 1)</f>
        <v>40800.6403587963</v>
      </c>
      <c r="Q461">
        <f>YEAR(P461)</f>
        <v>2011</v>
      </c>
    </row>
    <row r="462" spans="1:17" ht="32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8269</v>
      </c>
      <c r="O462" t="s">
        <v>8275</v>
      </c>
      <c r="P462" s="9">
        <f>(((J462/60)/60)/24) + DATE(1970, 1, 1)</f>
        <v>41759.542534722219</v>
      </c>
      <c r="Q462">
        <f>YEAR(P462)</f>
        <v>2014</v>
      </c>
    </row>
    <row r="463" spans="1:17" ht="48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8269</v>
      </c>
      <c r="O463" t="s">
        <v>8275</v>
      </c>
      <c r="P463" s="9">
        <f>(((J463/60)/60)/24) + DATE(1970, 1, 1)</f>
        <v>41407.84684027778</v>
      </c>
      <c r="Q463">
        <f>YEAR(P463)</f>
        <v>2013</v>
      </c>
    </row>
    <row r="464" spans="1:17" ht="48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8269</v>
      </c>
      <c r="O464" t="s">
        <v>8275</v>
      </c>
      <c r="P464" s="9">
        <f>(((J464/60)/60)/24) + DATE(1970, 1, 1)</f>
        <v>40705.126631944448</v>
      </c>
      <c r="Q464">
        <f>YEAR(P464)</f>
        <v>2011</v>
      </c>
    </row>
    <row r="465" spans="1:17" ht="48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8269</v>
      </c>
      <c r="O465" t="s">
        <v>8275</v>
      </c>
      <c r="P465" s="9">
        <f>(((J465/60)/60)/24) + DATE(1970, 1, 1)</f>
        <v>40750.710104166668</v>
      </c>
      <c r="Q465">
        <f>YEAR(P465)</f>
        <v>2011</v>
      </c>
    </row>
    <row r="466" spans="1:17" ht="32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8269</v>
      </c>
      <c r="O466" t="s">
        <v>8275</v>
      </c>
      <c r="P466" s="9">
        <f>(((J466/60)/60)/24) + DATE(1970, 1, 1)</f>
        <v>42488.848784722228</v>
      </c>
      <c r="Q466">
        <f>YEAR(P466)</f>
        <v>2016</v>
      </c>
    </row>
    <row r="467" spans="1:17" ht="16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8269</v>
      </c>
      <c r="O467" t="s">
        <v>8275</v>
      </c>
      <c r="P467" s="9">
        <f>(((J467/60)/60)/24) + DATE(1970, 1, 1)</f>
        <v>41801.120069444441</v>
      </c>
      <c r="Q467">
        <f>YEAR(P467)</f>
        <v>2014</v>
      </c>
    </row>
    <row r="468" spans="1:17" ht="48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8269</v>
      </c>
      <c r="O468" t="s">
        <v>8275</v>
      </c>
      <c r="P468" s="9">
        <f>(((J468/60)/60)/24) + DATE(1970, 1, 1)</f>
        <v>41129.942870370374</v>
      </c>
      <c r="Q468">
        <f>YEAR(P468)</f>
        <v>2012</v>
      </c>
    </row>
    <row r="469" spans="1:17" ht="48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8269</v>
      </c>
      <c r="O469" t="s">
        <v>8275</v>
      </c>
      <c r="P469" s="9">
        <f>(((J469/60)/60)/24) + DATE(1970, 1, 1)</f>
        <v>41135.679791666669</v>
      </c>
      <c r="Q469">
        <f>YEAR(P469)</f>
        <v>2012</v>
      </c>
    </row>
    <row r="470" spans="1:17" ht="48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8269</v>
      </c>
      <c r="O470" t="s">
        <v>8275</v>
      </c>
      <c r="P470" s="9">
        <f>(((J470/60)/60)/24) + DATE(1970, 1, 1)</f>
        <v>41041.167627314811</v>
      </c>
      <c r="Q470">
        <f>YEAR(P470)</f>
        <v>2012</v>
      </c>
    </row>
    <row r="471" spans="1:17" ht="32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8269</v>
      </c>
      <c r="O471" t="s">
        <v>8275</v>
      </c>
      <c r="P471" s="9">
        <f>(((J471/60)/60)/24) + DATE(1970, 1, 1)</f>
        <v>41827.989861111113</v>
      </c>
      <c r="Q471">
        <f>YEAR(P471)</f>
        <v>2014</v>
      </c>
    </row>
    <row r="472" spans="1:17" ht="48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8269</v>
      </c>
      <c r="O472" t="s">
        <v>8275</v>
      </c>
      <c r="P472" s="9">
        <f>(((J472/60)/60)/24) + DATE(1970, 1, 1)</f>
        <v>41605.167696759258</v>
      </c>
      <c r="Q472">
        <f>YEAR(P472)</f>
        <v>2013</v>
      </c>
    </row>
    <row r="473" spans="1:17" ht="64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8269</v>
      </c>
      <c r="O473" t="s">
        <v>8275</v>
      </c>
      <c r="P473" s="9">
        <f>(((J473/60)/60)/24) + DATE(1970, 1, 1)</f>
        <v>41703.721979166665</v>
      </c>
      <c r="Q473">
        <f>YEAR(P473)</f>
        <v>2014</v>
      </c>
    </row>
    <row r="474" spans="1:17" ht="48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8269</v>
      </c>
      <c r="O474" t="s">
        <v>8275</v>
      </c>
      <c r="P474" s="9">
        <f>(((J474/60)/60)/24) + DATE(1970, 1, 1)</f>
        <v>41844.922662037039</v>
      </c>
      <c r="Q474">
        <f>YEAR(P474)</f>
        <v>2014</v>
      </c>
    </row>
    <row r="475" spans="1:17" ht="48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8269</v>
      </c>
      <c r="O475" t="s">
        <v>8275</v>
      </c>
      <c r="P475" s="9">
        <f>(((J475/60)/60)/24) + DATE(1970, 1, 1)</f>
        <v>41869.698136574072</v>
      </c>
      <c r="Q475">
        <f>YEAR(P475)</f>
        <v>2014</v>
      </c>
    </row>
    <row r="476" spans="1:17" ht="48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8269</v>
      </c>
      <c r="O476" t="s">
        <v>8275</v>
      </c>
      <c r="P476" s="9">
        <f>(((J476/60)/60)/24) + DATE(1970, 1, 1)</f>
        <v>42753.329039351855</v>
      </c>
      <c r="Q476">
        <f>YEAR(P476)</f>
        <v>2017</v>
      </c>
    </row>
    <row r="477" spans="1:17" ht="48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8269</v>
      </c>
      <c r="O477" t="s">
        <v>8275</v>
      </c>
      <c r="P477" s="9">
        <f>(((J477/60)/60)/24) + DATE(1970, 1, 1)</f>
        <v>42100.086145833338</v>
      </c>
      <c r="Q477">
        <f>YEAR(P477)</f>
        <v>2015</v>
      </c>
    </row>
    <row r="478" spans="1:17" ht="32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8269</v>
      </c>
      <c r="O478" t="s">
        <v>8275</v>
      </c>
      <c r="P478" s="9">
        <f>(((J478/60)/60)/24) + DATE(1970, 1, 1)</f>
        <v>41757.975011574075</v>
      </c>
      <c r="Q478">
        <f>YEAR(P478)</f>
        <v>2014</v>
      </c>
    </row>
    <row r="479" spans="1:17" ht="48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8269</v>
      </c>
      <c r="O479" t="s">
        <v>8275</v>
      </c>
      <c r="P479" s="9">
        <f>(((J479/60)/60)/24) + DATE(1970, 1, 1)</f>
        <v>40987.83488425926</v>
      </c>
      <c r="Q479">
        <f>YEAR(P479)</f>
        <v>2012</v>
      </c>
    </row>
    <row r="480" spans="1:17" ht="48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8269</v>
      </c>
      <c r="O480" t="s">
        <v>8275</v>
      </c>
      <c r="P480" s="9">
        <f>(((J480/60)/60)/24) + DATE(1970, 1, 1)</f>
        <v>42065.910983796297</v>
      </c>
      <c r="Q480">
        <f>YEAR(P480)</f>
        <v>2015</v>
      </c>
    </row>
    <row r="481" spans="1:17" ht="48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8269</v>
      </c>
      <c r="O481" t="s">
        <v>8275</v>
      </c>
      <c r="P481" s="9">
        <f>(((J481/60)/60)/24) + DATE(1970, 1, 1)</f>
        <v>41904.407812500001</v>
      </c>
      <c r="Q481">
        <f>YEAR(P481)</f>
        <v>2014</v>
      </c>
    </row>
    <row r="482" spans="1:17" ht="48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8269</v>
      </c>
      <c r="O482" t="s">
        <v>8275</v>
      </c>
      <c r="P482" s="9">
        <f>(((J482/60)/60)/24) + DATE(1970, 1, 1)</f>
        <v>41465.500173611108</v>
      </c>
      <c r="Q482">
        <f>YEAR(P482)</f>
        <v>2013</v>
      </c>
    </row>
    <row r="483" spans="1:17" ht="48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8269</v>
      </c>
      <c r="O483" t="s">
        <v>8275</v>
      </c>
      <c r="P483" s="9">
        <f>(((J483/60)/60)/24) + DATE(1970, 1, 1)</f>
        <v>41162.672326388885</v>
      </c>
      <c r="Q483">
        <f>YEAR(P483)</f>
        <v>2012</v>
      </c>
    </row>
    <row r="484" spans="1:17" ht="48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8269</v>
      </c>
      <c r="O484" t="s">
        <v>8275</v>
      </c>
      <c r="P484" s="9">
        <f>(((J484/60)/60)/24) + DATE(1970, 1, 1)</f>
        <v>42447.896875000006</v>
      </c>
      <c r="Q484">
        <f>YEAR(P484)</f>
        <v>2016</v>
      </c>
    </row>
    <row r="485" spans="1:17" ht="48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8269</v>
      </c>
      <c r="O485" t="s">
        <v>8275</v>
      </c>
      <c r="P485" s="9">
        <f>(((J485/60)/60)/24) + DATE(1970, 1, 1)</f>
        <v>41243.197592592594</v>
      </c>
      <c r="Q485">
        <f>YEAR(P485)</f>
        <v>2012</v>
      </c>
    </row>
    <row r="486" spans="1:17" ht="64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8269</v>
      </c>
      <c r="O486" t="s">
        <v>8275</v>
      </c>
      <c r="P486" s="9">
        <f>(((J486/60)/60)/24) + DATE(1970, 1, 1)</f>
        <v>42272.93949074074</v>
      </c>
      <c r="Q486">
        <f>YEAR(P486)</f>
        <v>2015</v>
      </c>
    </row>
    <row r="487" spans="1:17" ht="32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8269</v>
      </c>
      <c r="O487" t="s">
        <v>8275</v>
      </c>
      <c r="P487" s="9">
        <f>(((J487/60)/60)/24) + DATE(1970, 1, 1)</f>
        <v>41381.50577546296</v>
      </c>
      <c r="Q487">
        <f>YEAR(P487)</f>
        <v>2013</v>
      </c>
    </row>
    <row r="488" spans="1:17" ht="48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8269</v>
      </c>
      <c r="O488" t="s">
        <v>8275</v>
      </c>
      <c r="P488" s="9">
        <f>(((J488/60)/60)/24) + DATE(1970, 1, 1)</f>
        <v>41761.94258101852</v>
      </c>
      <c r="Q488">
        <f>YEAR(P488)</f>
        <v>2014</v>
      </c>
    </row>
    <row r="489" spans="1:17" ht="48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8269</v>
      </c>
      <c r="O489" t="s">
        <v>8275</v>
      </c>
      <c r="P489" s="9">
        <f>(((J489/60)/60)/24) + DATE(1970, 1, 1)</f>
        <v>42669.594837962963</v>
      </c>
      <c r="Q489">
        <f>YEAR(P489)</f>
        <v>2016</v>
      </c>
    </row>
    <row r="490" spans="1:17" ht="32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8269</v>
      </c>
      <c r="O490" t="s">
        <v>8275</v>
      </c>
      <c r="P490" s="9">
        <f>(((J490/60)/60)/24) + DATE(1970, 1, 1)</f>
        <v>42714.054398148146</v>
      </c>
      <c r="Q490">
        <f>YEAR(P490)</f>
        <v>2016</v>
      </c>
    </row>
    <row r="491" spans="1:17" ht="48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8269</v>
      </c>
      <c r="O491" t="s">
        <v>8275</v>
      </c>
      <c r="P491" s="9">
        <f>(((J491/60)/60)/24) + DATE(1970, 1, 1)</f>
        <v>40882.481666666667</v>
      </c>
      <c r="Q491">
        <f>YEAR(P491)</f>
        <v>2011</v>
      </c>
    </row>
    <row r="492" spans="1:17" ht="16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8269</v>
      </c>
      <c r="O492" t="s">
        <v>8275</v>
      </c>
      <c r="P492" s="9">
        <f>(((J492/60)/60)/24) + DATE(1970, 1, 1)</f>
        <v>41113.968576388892</v>
      </c>
      <c r="Q492">
        <f>YEAR(P492)</f>
        <v>2012</v>
      </c>
    </row>
    <row r="493" spans="1:17" ht="48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8269</v>
      </c>
      <c r="O493" t="s">
        <v>8275</v>
      </c>
      <c r="P493" s="9">
        <f>(((J493/60)/60)/24) + DATE(1970, 1, 1)</f>
        <v>42366.982627314821</v>
      </c>
      <c r="Q493">
        <f>YEAR(P493)</f>
        <v>2015</v>
      </c>
    </row>
    <row r="494" spans="1:17" ht="48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8269</v>
      </c>
      <c r="O494" t="s">
        <v>8275</v>
      </c>
      <c r="P494" s="9">
        <f>(((J494/60)/60)/24) + DATE(1970, 1, 1)</f>
        <v>42596.03506944445</v>
      </c>
      <c r="Q494">
        <f>YEAR(P494)</f>
        <v>2016</v>
      </c>
    </row>
    <row r="495" spans="1:17" ht="48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8269</v>
      </c>
      <c r="O495" t="s">
        <v>8275</v>
      </c>
      <c r="P495" s="9">
        <f>(((J495/60)/60)/24) + DATE(1970, 1, 1)</f>
        <v>42114.726134259254</v>
      </c>
      <c r="Q495">
        <f>YEAR(P495)</f>
        <v>2015</v>
      </c>
    </row>
    <row r="496" spans="1:17" ht="48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8269</v>
      </c>
      <c r="O496" t="s">
        <v>8275</v>
      </c>
      <c r="P496" s="9">
        <f>(((J496/60)/60)/24) + DATE(1970, 1, 1)</f>
        <v>41799.830613425926</v>
      </c>
      <c r="Q496">
        <f>YEAR(P496)</f>
        <v>2014</v>
      </c>
    </row>
    <row r="497" spans="1:17" ht="48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8269</v>
      </c>
      <c r="O497" t="s">
        <v>8275</v>
      </c>
      <c r="P497" s="9">
        <f>(((J497/60)/60)/24) + DATE(1970, 1, 1)</f>
        <v>42171.827604166669</v>
      </c>
      <c r="Q497">
        <f>YEAR(P497)</f>
        <v>2015</v>
      </c>
    </row>
    <row r="498" spans="1:17" ht="32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8269</v>
      </c>
      <c r="O498" t="s">
        <v>8275</v>
      </c>
      <c r="P498" s="9">
        <f>(((J498/60)/60)/24) + DATE(1970, 1, 1)</f>
        <v>41620.93141203704</v>
      </c>
      <c r="Q498">
        <f>YEAR(P498)</f>
        <v>2013</v>
      </c>
    </row>
    <row r="499" spans="1:17" ht="16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8269</v>
      </c>
      <c r="O499" t="s">
        <v>8275</v>
      </c>
      <c r="P499" s="9">
        <f>(((J499/60)/60)/24) + DATE(1970, 1, 1)</f>
        <v>41945.037789351853</v>
      </c>
      <c r="Q499">
        <f>YEAR(P499)</f>
        <v>2014</v>
      </c>
    </row>
    <row r="500" spans="1:17" ht="48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8269</v>
      </c>
      <c r="O500" t="s">
        <v>8275</v>
      </c>
      <c r="P500" s="9">
        <f>(((J500/60)/60)/24) + DATE(1970, 1, 1)</f>
        <v>40858.762141203704</v>
      </c>
      <c r="Q500">
        <f>YEAR(P500)</f>
        <v>2011</v>
      </c>
    </row>
    <row r="501" spans="1:17" ht="64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8269</v>
      </c>
      <c r="O501" t="s">
        <v>8275</v>
      </c>
      <c r="P501" s="9">
        <f>(((J501/60)/60)/24) + DATE(1970, 1, 1)</f>
        <v>40043.895462962959</v>
      </c>
      <c r="Q501">
        <f>YEAR(P501)</f>
        <v>2009</v>
      </c>
    </row>
    <row r="502" spans="1:17" ht="64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8269</v>
      </c>
      <c r="O502" t="s">
        <v>8275</v>
      </c>
      <c r="P502" s="9">
        <f>(((J502/60)/60)/24) + DATE(1970, 1, 1)</f>
        <v>40247.886006944449</v>
      </c>
      <c r="Q502">
        <f>YEAR(P502)</f>
        <v>2010</v>
      </c>
    </row>
    <row r="503" spans="1:17" ht="48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8269</v>
      </c>
      <c r="O503" t="s">
        <v>8275</v>
      </c>
      <c r="P503" s="9">
        <f>(((J503/60)/60)/24) + DATE(1970, 1, 1)</f>
        <v>40703.234386574077</v>
      </c>
      <c r="Q503">
        <f>YEAR(P503)</f>
        <v>2011</v>
      </c>
    </row>
    <row r="504" spans="1:17" ht="48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8269</v>
      </c>
      <c r="O504" t="s">
        <v>8275</v>
      </c>
      <c r="P504" s="9">
        <f>(((J504/60)/60)/24) + DATE(1970, 1, 1)</f>
        <v>40956.553530092591</v>
      </c>
      <c r="Q504">
        <f>YEAR(P504)</f>
        <v>2012</v>
      </c>
    </row>
    <row r="505" spans="1:17" ht="48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8269</v>
      </c>
      <c r="O505" t="s">
        <v>8275</v>
      </c>
      <c r="P505" s="9">
        <f>(((J505/60)/60)/24) + DATE(1970, 1, 1)</f>
        <v>41991.526655092588</v>
      </c>
      <c r="Q505">
        <f>YEAR(P505)</f>
        <v>2014</v>
      </c>
    </row>
    <row r="506" spans="1:17" ht="48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8269</v>
      </c>
      <c r="O506" t="s">
        <v>8275</v>
      </c>
      <c r="P506" s="9">
        <f>(((J506/60)/60)/24) + DATE(1970, 1, 1)</f>
        <v>40949.98364583333</v>
      </c>
      <c r="Q506">
        <f>YEAR(P506)</f>
        <v>2012</v>
      </c>
    </row>
    <row r="507" spans="1:17" ht="48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8269</v>
      </c>
      <c r="O507" t="s">
        <v>8275</v>
      </c>
      <c r="P507" s="9">
        <f>(((J507/60)/60)/24) + DATE(1970, 1, 1)</f>
        <v>42318.098217592589</v>
      </c>
      <c r="Q507">
        <f>YEAR(P507)</f>
        <v>2015</v>
      </c>
    </row>
    <row r="508" spans="1:17" ht="48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8269</v>
      </c>
      <c r="O508" t="s">
        <v>8275</v>
      </c>
      <c r="P508" s="9">
        <f>(((J508/60)/60)/24) + DATE(1970, 1, 1)</f>
        <v>41466.552314814813</v>
      </c>
      <c r="Q508">
        <f>YEAR(P508)</f>
        <v>2013</v>
      </c>
    </row>
    <row r="509" spans="1:17" ht="48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8269</v>
      </c>
      <c r="O509" t="s">
        <v>8275</v>
      </c>
      <c r="P509" s="9">
        <f>(((J509/60)/60)/24) + DATE(1970, 1, 1)</f>
        <v>41156.958993055552</v>
      </c>
      <c r="Q509">
        <f>YEAR(P509)</f>
        <v>2012</v>
      </c>
    </row>
    <row r="510" spans="1:17" ht="48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8269</v>
      </c>
      <c r="O510" t="s">
        <v>8275</v>
      </c>
      <c r="P510" s="9">
        <f>(((J510/60)/60)/24) + DATE(1970, 1, 1)</f>
        <v>40995.024317129632</v>
      </c>
      <c r="Q510">
        <f>YEAR(P510)</f>
        <v>2012</v>
      </c>
    </row>
    <row r="511" spans="1:17" ht="48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8269</v>
      </c>
      <c r="O511" t="s">
        <v>8275</v>
      </c>
      <c r="P511" s="9">
        <f>(((J511/60)/60)/24) + DATE(1970, 1, 1)</f>
        <v>42153.631597222222</v>
      </c>
      <c r="Q511">
        <f>YEAR(P511)</f>
        <v>2015</v>
      </c>
    </row>
    <row r="512" spans="1:17" ht="48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8269</v>
      </c>
      <c r="O512" t="s">
        <v>8275</v>
      </c>
      <c r="P512" s="9">
        <f>(((J512/60)/60)/24) + DATE(1970, 1, 1)</f>
        <v>42400.176377314812</v>
      </c>
      <c r="Q512">
        <f>YEAR(P512)</f>
        <v>2016</v>
      </c>
    </row>
    <row r="513" spans="1:17" ht="48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8269</v>
      </c>
      <c r="O513" t="s">
        <v>8275</v>
      </c>
      <c r="P513" s="9">
        <f>(((J513/60)/60)/24) + DATE(1970, 1, 1)</f>
        <v>41340.303032407406</v>
      </c>
      <c r="Q513">
        <f>YEAR(P513)</f>
        <v>2013</v>
      </c>
    </row>
    <row r="514" spans="1:17" ht="48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8269</v>
      </c>
      <c r="O514" t="s">
        <v>8275</v>
      </c>
      <c r="P514" s="9">
        <f>(((J514/60)/60)/24) + DATE(1970, 1, 1)</f>
        <v>42649.742210648154</v>
      </c>
      <c r="Q514">
        <f>YEAR(P514)</f>
        <v>2016</v>
      </c>
    </row>
    <row r="515" spans="1:17" ht="32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8269</v>
      </c>
      <c r="O515" t="s">
        <v>8275</v>
      </c>
      <c r="P515" s="9">
        <f>(((J515/60)/60)/24) + DATE(1970, 1, 1)</f>
        <v>42552.653993055559</v>
      </c>
      <c r="Q515">
        <f>YEAR(P515)</f>
        <v>2016</v>
      </c>
    </row>
    <row r="516" spans="1:17" ht="48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8269</v>
      </c>
      <c r="O516" t="s">
        <v>8275</v>
      </c>
      <c r="P516" s="9">
        <f>(((J516/60)/60)/24) + DATE(1970, 1, 1)</f>
        <v>41830.613969907405</v>
      </c>
      <c r="Q516">
        <f>YEAR(P516)</f>
        <v>2014</v>
      </c>
    </row>
    <row r="517" spans="1:17" ht="48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8269</v>
      </c>
      <c r="O517" t="s">
        <v>8275</v>
      </c>
      <c r="P517" s="9">
        <f>(((J517/60)/60)/24) + DATE(1970, 1, 1)</f>
        <v>42327.490752314814</v>
      </c>
      <c r="Q517">
        <f>YEAR(P517)</f>
        <v>2015</v>
      </c>
    </row>
    <row r="518" spans="1:17" ht="32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8269</v>
      </c>
      <c r="O518" t="s">
        <v>8275</v>
      </c>
      <c r="P518" s="9">
        <f>(((J518/60)/60)/24) + DATE(1970, 1, 1)</f>
        <v>42091.778703703705</v>
      </c>
      <c r="Q518">
        <f>YEAR(P518)</f>
        <v>2015</v>
      </c>
    </row>
    <row r="519" spans="1:17" ht="48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8269</v>
      </c>
      <c r="O519" t="s">
        <v>8275</v>
      </c>
      <c r="P519" s="9">
        <f>(((J519/60)/60)/24) + DATE(1970, 1, 1)</f>
        <v>42738.615289351852</v>
      </c>
      <c r="Q519">
        <f>YEAR(P519)</f>
        <v>2017</v>
      </c>
    </row>
    <row r="520" spans="1:17" ht="48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8269</v>
      </c>
      <c r="O520" t="s">
        <v>8275</v>
      </c>
      <c r="P520" s="9">
        <f>(((J520/60)/60)/24) + DATE(1970, 1, 1)</f>
        <v>42223.616018518514</v>
      </c>
      <c r="Q520">
        <f>YEAR(P520)</f>
        <v>2015</v>
      </c>
    </row>
    <row r="521" spans="1:17" ht="48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8269</v>
      </c>
      <c r="O521" t="s">
        <v>8275</v>
      </c>
      <c r="P521" s="9">
        <f>(((J521/60)/60)/24) + DATE(1970, 1, 1)</f>
        <v>41218.391446759262</v>
      </c>
      <c r="Q521">
        <f>YEAR(P521)</f>
        <v>2012</v>
      </c>
    </row>
    <row r="522" spans="1:17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8276</v>
      </c>
      <c r="O522" t="s">
        <v>8277</v>
      </c>
      <c r="P522" s="9">
        <f>(((J522/60)/60)/24) + DATE(1970, 1, 1)</f>
        <v>42318.702094907407</v>
      </c>
      <c r="Q522">
        <f>YEAR(P522)</f>
        <v>2015</v>
      </c>
    </row>
    <row r="523" spans="1:17" ht="48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8276</v>
      </c>
      <c r="O523" t="s">
        <v>8277</v>
      </c>
      <c r="P523" s="9">
        <f>(((J523/60)/60)/24) + DATE(1970, 1, 1)</f>
        <v>42646.092812499999</v>
      </c>
      <c r="Q523">
        <f>YEAR(P523)</f>
        <v>2016</v>
      </c>
    </row>
    <row r="524" spans="1:17" ht="48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8276</v>
      </c>
      <c r="O524" t="s">
        <v>8277</v>
      </c>
      <c r="P524" s="9">
        <f>(((J524/60)/60)/24) + DATE(1970, 1, 1)</f>
        <v>42430.040798611109</v>
      </c>
      <c r="Q524">
        <f>YEAR(P524)</f>
        <v>2016</v>
      </c>
    </row>
    <row r="525" spans="1:17" ht="48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8276</v>
      </c>
      <c r="O525" t="s">
        <v>8277</v>
      </c>
      <c r="P525" s="9">
        <f>(((J525/60)/60)/24) + DATE(1970, 1, 1)</f>
        <v>42238.13282407407</v>
      </c>
      <c r="Q525">
        <f>YEAR(P525)</f>
        <v>2015</v>
      </c>
    </row>
    <row r="526" spans="1:17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8276</v>
      </c>
      <c r="O526" t="s">
        <v>8277</v>
      </c>
      <c r="P526" s="9">
        <f>(((J526/60)/60)/24) + DATE(1970, 1, 1)</f>
        <v>42492.717233796298</v>
      </c>
      <c r="Q526">
        <f>YEAR(P526)</f>
        <v>2016</v>
      </c>
    </row>
    <row r="527" spans="1:17" ht="48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8276</v>
      </c>
      <c r="O527" t="s">
        <v>8277</v>
      </c>
      <c r="P527" s="9">
        <f>(((J527/60)/60)/24) + DATE(1970, 1, 1)</f>
        <v>41850.400937500002</v>
      </c>
      <c r="Q527">
        <f>YEAR(P527)</f>
        <v>2014</v>
      </c>
    </row>
    <row r="528" spans="1:17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8276</v>
      </c>
      <c r="O528" t="s">
        <v>8277</v>
      </c>
      <c r="P528" s="9">
        <f>(((J528/60)/60)/24) + DATE(1970, 1, 1)</f>
        <v>42192.591944444444</v>
      </c>
      <c r="Q528">
        <f>YEAR(P528)</f>
        <v>2015</v>
      </c>
    </row>
    <row r="529" spans="1:17" ht="48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8276</v>
      </c>
      <c r="O529" t="s">
        <v>8277</v>
      </c>
      <c r="P529" s="9">
        <f>(((J529/60)/60)/24) + DATE(1970, 1, 1)</f>
        <v>42753.205625000002</v>
      </c>
      <c r="Q529">
        <f>YEAR(P529)</f>
        <v>2017</v>
      </c>
    </row>
    <row r="530" spans="1:17" ht="16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8276</v>
      </c>
      <c r="O530" t="s">
        <v>8277</v>
      </c>
      <c r="P530" s="9">
        <f>(((J530/60)/60)/24) + DATE(1970, 1, 1)</f>
        <v>42155.920219907406</v>
      </c>
      <c r="Q530">
        <f>YEAR(P530)</f>
        <v>2015</v>
      </c>
    </row>
    <row r="531" spans="1:17" ht="48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8276</v>
      </c>
      <c r="O531" t="s">
        <v>8277</v>
      </c>
      <c r="P531" s="9">
        <f>(((J531/60)/60)/24) + DATE(1970, 1, 1)</f>
        <v>42725.031180555554</v>
      </c>
      <c r="Q531">
        <f>YEAR(P531)</f>
        <v>2016</v>
      </c>
    </row>
    <row r="532" spans="1:17" ht="48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8276</v>
      </c>
      <c r="O532" t="s">
        <v>8277</v>
      </c>
      <c r="P532" s="9">
        <f>(((J532/60)/60)/24) + DATE(1970, 1, 1)</f>
        <v>42157.591064814813</v>
      </c>
      <c r="Q532">
        <f>YEAR(P532)</f>
        <v>2015</v>
      </c>
    </row>
    <row r="533" spans="1:17" ht="48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8276</v>
      </c>
      <c r="O533" t="s">
        <v>8277</v>
      </c>
      <c r="P533" s="9">
        <f>(((J533/60)/60)/24) + DATE(1970, 1, 1)</f>
        <v>42676.065150462964</v>
      </c>
      <c r="Q533">
        <f>YEAR(P533)</f>
        <v>2016</v>
      </c>
    </row>
    <row r="534" spans="1:17" ht="48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8276</v>
      </c>
      <c r="O534" t="s">
        <v>8277</v>
      </c>
      <c r="P534" s="9">
        <f>(((J534/60)/60)/24) + DATE(1970, 1, 1)</f>
        <v>42473.007037037038</v>
      </c>
      <c r="Q534">
        <f>YEAR(P534)</f>
        <v>2016</v>
      </c>
    </row>
    <row r="535" spans="1:17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8276</v>
      </c>
      <c r="O535" t="s">
        <v>8277</v>
      </c>
      <c r="P535" s="9">
        <f>(((J535/60)/60)/24) + DATE(1970, 1, 1)</f>
        <v>42482.43478009259</v>
      </c>
      <c r="Q535">
        <f>YEAR(P535)</f>
        <v>2016</v>
      </c>
    </row>
    <row r="536" spans="1:17" ht="48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8276</v>
      </c>
      <c r="O536" t="s">
        <v>8277</v>
      </c>
      <c r="P536" s="9">
        <f>(((J536/60)/60)/24) + DATE(1970, 1, 1)</f>
        <v>42270.810995370368</v>
      </c>
      <c r="Q536">
        <f>YEAR(P536)</f>
        <v>2015</v>
      </c>
    </row>
    <row r="537" spans="1:17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8276</v>
      </c>
      <c r="O537" t="s">
        <v>8277</v>
      </c>
      <c r="P537" s="9">
        <f>(((J537/60)/60)/24) + DATE(1970, 1, 1)</f>
        <v>42711.545196759253</v>
      </c>
      <c r="Q537">
        <f>YEAR(P537)</f>
        <v>2016</v>
      </c>
    </row>
    <row r="538" spans="1:17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8276</v>
      </c>
      <c r="O538" t="s">
        <v>8277</v>
      </c>
      <c r="P538" s="9">
        <f>(((J538/60)/60)/24) + DATE(1970, 1, 1)</f>
        <v>42179.344988425932</v>
      </c>
      <c r="Q538">
        <f>YEAR(P538)</f>
        <v>2015</v>
      </c>
    </row>
    <row r="539" spans="1:17" ht="48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8276</v>
      </c>
      <c r="O539" t="s">
        <v>8277</v>
      </c>
      <c r="P539" s="9">
        <f>(((J539/60)/60)/24) + DATE(1970, 1, 1)</f>
        <v>42282.768414351856</v>
      </c>
      <c r="Q539">
        <f>YEAR(P539)</f>
        <v>2015</v>
      </c>
    </row>
    <row r="540" spans="1:17" ht="48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8276</v>
      </c>
      <c r="O540" t="s">
        <v>8277</v>
      </c>
      <c r="P540" s="9">
        <f>(((J540/60)/60)/24) + DATE(1970, 1, 1)</f>
        <v>42473.794710648144</v>
      </c>
      <c r="Q540">
        <f>YEAR(P540)</f>
        <v>2016</v>
      </c>
    </row>
    <row r="541" spans="1:17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8276</v>
      </c>
      <c r="O541" t="s">
        <v>8277</v>
      </c>
      <c r="P541" s="9">
        <f>(((J541/60)/60)/24) + DATE(1970, 1, 1)</f>
        <v>42535.049849537041</v>
      </c>
      <c r="Q541">
        <f>YEAR(P541)</f>
        <v>2016</v>
      </c>
    </row>
    <row r="542" spans="1:17" ht="64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8278</v>
      </c>
      <c r="O542" t="s">
        <v>8279</v>
      </c>
      <c r="P542" s="9">
        <f>(((J542/60)/60)/24) + DATE(1970, 1, 1)</f>
        <v>42009.817199074074</v>
      </c>
      <c r="Q542">
        <f>YEAR(P542)</f>
        <v>2015</v>
      </c>
    </row>
    <row r="543" spans="1:17" ht="48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8278</v>
      </c>
      <c r="O543" t="s">
        <v>8279</v>
      </c>
      <c r="P543" s="9">
        <f>(((J543/60)/60)/24) + DATE(1970, 1, 1)</f>
        <v>42276.046689814815</v>
      </c>
      <c r="Q543">
        <f>YEAR(P543)</f>
        <v>2015</v>
      </c>
    </row>
    <row r="544" spans="1:17" ht="48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8278</v>
      </c>
      <c r="O544" t="s">
        <v>8279</v>
      </c>
      <c r="P544" s="9">
        <f>(((J544/60)/60)/24) + DATE(1970, 1, 1)</f>
        <v>42433.737453703703</v>
      </c>
      <c r="Q544">
        <f>YEAR(P544)</f>
        <v>2016</v>
      </c>
    </row>
    <row r="545" spans="1:17" ht="48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8278</v>
      </c>
      <c r="O545" t="s">
        <v>8279</v>
      </c>
      <c r="P545" s="9">
        <f>(((J545/60)/60)/24) + DATE(1970, 1, 1)</f>
        <v>41914.092152777775</v>
      </c>
      <c r="Q545">
        <f>YEAR(P545)</f>
        <v>2014</v>
      </c>
    </row>
    <row r="546" spans="1:17" ht="48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8278</v>
      </c>
      <c r="O546" t="s">
        <v>8279</v>
      </c>
      <c r="P546" s="9">
        <f>(((J546/60)/60)/24) + DATE(1970, 1, 1)</f>
        <v>42525.656944444447</v>
      </c>
      <c r="Q546">
        <f>YEAR(P546)</f>
        <v>2016</v>
      </c>
    </row>
    <row r="547" spans="1:17" ht="48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8278</v>
      </c>
      <c r="O547" t="s">
        <v>8279</v>
      </c>
      <c r="P547" s="9">
        <f>(((J547/60)/60)/24) + DATE(1970, 1, 1)</f>
        <v>42283.592465277776</v>
      </c>
      <c r="Q547">
        <f>YEAR(P547)</f>
        <v>2015</v>
      </c>
    </row>
    <row r="548" spans="1:17" ht="48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8278</v>
      </c>
      <c r="O548" t="s">
        <v>8279</v>
      </c>
      <c r="P548" s="9">
        <f>(((J548/60)/60)/24) + DATE(1970, 1, 1)</f>
        <v>42249.667997685188</v>
      </c>
      <c r="Q548">
        <f>YEAR(P548)</f>
        <v>2015</v>
      </c>
    </row>
    <row r="549" spans="1:17" ht="48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8278</v>
      </c>
      <c r="O549" t="s">
        <v>8279</v>
      </c>
      <c r="P549" s="9">
        <f>(((J549/60)/60)/24) + DATE(1970, 1, 1)</f>
        <v>42380.696342592593</v>
      </c>
      <c r="Q549">
        <f>YEAR(P549)</f>
        <v>2016</v>
      </c>
    </row>
    <row r="550" spans="1:17" ht="48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8278</v>
      </c>
      <c r="O550" t="s">
        <v>8279</v>
      </c>
      <c r="P550" s="9">
        <f>(((J550/60)/60)/24) + DATE(1970, 1, 1)</f>
        <v>42276.903333333335</v>
      </c>
      <c r="Q550">
        <f>YEAR(P550)</f>
        <v>2015</v>
      </c>
    </row>
    <row r="551" spans="1:17" ht="48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8278</v>
      </c>
      <c r="O551" t="s">
        <v>8279</v>
      </c>
      <c r="P551" s="9">
        <f>(((J551/60)/60)/24) + DATE(1970, 1, 1)</f>
        <v>42163.636828703704</v>
      </c>
      <c r="Q551">
        <f>YEAR(P551)</f>
        <v>2015</v>
      </c>
    </row>
    <row r="552" spans="1:17" ht="48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8278</v>
      </c>
      <c r="O552" t="s">
        <v>8279</v>
      </c>
      <c r="P552" s="9">
        <f>(((J552/60)/60)/24) + DATE(1970, 1, 1)</f>
        <v>42753.678761574076</v>
      </c>
      <c r="Q552">
        <f>YEAR(P552)</f>
        <v>2017</v>
      </c>
    </row>
    <row r="553" spans="1:17" ht="48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8278</v>
      </c>
      <c r="O553" t="s">
        <v>8279</v>
      </c>
      <c r="P553" s="9">
        <f>(((J553/60)/60)/24) + DATE(1970, 1, 1)</f>
        <v>42173.275740740741</v>
      </c>
      <c r="Q553">
        <f>YEAR(P553)</f>
        <v>2015</v>
      </c>
    </row>
    <row r="554" spans="1:17" ht="48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8278</v>
      </c>
      <c r="O554" t="s">
        <v>8279</v>
      </c>
      <c r="P554" s="9">
        <f>(((J554/60)/60)/24) + DATE(1970, 1, 1)</f>
        <v>42318.616851851853</v>
      </c>
      <c r="Q554">
        <f>YEAR(P554)</f>
        <v>2015</v>
      </c>
    </row>
    <row r="555" spans="1:17" ht="48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8278</v>
      </c>
      <c r="O555" t="s">
        <v>8279</v>
      </c>
      <c r="P555" s="9">
        <f>(((J555/60)/60)/24) + DATE(1970, 1, 1)</f>
        <v>41927.71980324074</v>
      </c>
      <c r="Q555">
        <f>YEAR(P555)</f>
        <v>2014</v>
      </c>
    </row>
    <row r="556" spans="1:17" ht="48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8278</v>
      </c>
      <c r="O556" t="s">
        <v>8279</v>
      </c>
      <c r="P556" s="9">
        <f>(((J556/60)/60)/24) + DATE(1970, 1, 1)</f>
        <v>41901.684861111113</v>
      </c>
      <c r="Q556">
        <f>YEAR(P556)</f>
        <v>2014</v>
      </c>
    </row>
    <row r="557" spans="1:17" ht="48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8278</v>
      </c>
      <c r="O557" t="s">
        <v>8279</v>
      </c>
      <c r="P557" s="9">
        <f>(((J557/60)/60)/24) + DATE(1970, 1, 1)</f>
        <v>42503.353506944448</v>
      </c>
      <c r="Q557">
        <f>YEAR(P557)</f>
        <v>2016</v>
      </c>
    </row>
    <row r="558" spans="1:17" ht="32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8278</v>
      </c>
      <c r="O558" t="s">
        <v>8279</v>
      </c>
      <c r="P558" s="9">
        <f>(((J558/60)/60)/24) + DATE(1970, 1, 1)</f>
        <v>42345.860150462962</v>
      </c>
      <c r="Q558">
        <f>YEAR(P558)</f>
        <v>2015</v>
      </c>
    </row>
    <row r="559" spans="1:17" ht="48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8278</v>
      </c>
      <c r="O559" t="s">
        <v>8279</v>
      </c>
      <c r="P559" s="9">
        <f>(((J559/60)/60)/24) + DATE(1970, 1, 1)</f>
        <v>42676.942164351851</v>
      </c>
      <c r="Q559">
        <f>YEAR(P559)</f>
        <v>2016</v>
      </c>
    </row>
    <row r="560" spans="1:17" ht="48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8278</v>
      </c>
      <c r="O560" t="s">
        <v>8279</v>
      </c>
      <c r="P560" s="9">
        <f>(((J560/60)/60)/24) + DATE(1970, 1, 1)</f>
        <v>42057.883159722223</v>
      </c>
      <c r="Q560">
        <f>YEAR(P560)</f>
        <v>2015</v>
      </c>
    </row>
    <row r="561" spans="1:17" ht="48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8278</v>
      </c>
      <c r="O561" t="s">
        <v>8279</v>
      </c>
      <c r="P561" s="9">
        <f>(((J561/60)/60)/24) + DATE(1970, 1, 1)</f>
        <v>42321.283101851848</v>
      </c>
      <c r="Q561">
        <f>YEAR(P561)</f>
        <v>2015</v>
      </c>
    </row>
    <row r="562" spans="1:17" ht="48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8278</v>
      </c>
      <c r="O562" t="s">
        <v>8279</v>
      </c>
      <c r="P562" s="9">
        <f>(((J562/60)/60)/24) + DATE(1970, 1, 1)</f>
        <v>41960.771354166667</v>
      </c>
      <c r="Q562">
        <f>YEAR(P562)</f>
        <v>2014</v>
      </c>
    </row>
    <row r="563" spans="1:17" ht="48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8278</v>
      </c>
      <c r="O563" t="s">
        <v>8279</v>
      </c>
      <c r="P563" s="9">
        <f>(((J563/60)/60)/24) + DATE(1970, 1, 1)</f>
        <v>42268.658715277779</v>
      </c>
      <c r="Q563">
        <f>YEAR(P563)</f>
        <v>2015</v>
      </c>
    </row>
    <row r="564" spans="1:17" ht="48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8278</v>
      </c>
      <c r="O564" t="s">
        <v>8279</v>
      </c>
      <c r="P564" s="9">
        <f>(((J564/60)/60)/24) + DATE(1970, 1, 1)</f>
        <v>42692.389062500006</v>
      </c>
      <c r="Q564">
        <f>YEAR(P564)</f>
        <v>2016</v>
      </c>
    </row>
    <row r="565" spans="1:17" ht="48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8278</v>
      </c>
      <c r="O565" t="s">
        <v>8279</v>
      </c>
      <c r="P565" s="9">
        <f>(((J565/60)/60)/24) + DATE(1970, 1, 1)</f>
        <v>42022.069988425923</v>
      </c>
      <c r="Q565">
        <f>YEAR(P565)</f>
        <v>2015</v>
      </c>
    </row>
    <row r="566" spans="1:17" ht="48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8278</v>
      </c>
      <c r="O566" t="s">
        <v>8279</v>
      </c>
      <c r="P566" s="9">
        <f>(((J566/60)/60)/24) + DATE(1970, 1, 1)</f>
        <v>42411.942997685182</v>
      </c>
      <c r="Q566">
        <f>YEAR(P566)</f>
        <v>2016</v>
      </c>
    </row>
    <row r="567" spans="1:17" ht="48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8278</v>
      </c>
      <c r="O567" t="s">
        <v>8279</v>
      </c>
      <c r="P567" s="9">
        <f>(((J567/60)/60)/24) + DATE(1970, 1, 1)</f>
        <v>42165.785289351858</v>
      </c>
      <c r="Q567">
        <f>YEAR(P567)</f>
        <v>2015</v>
      </c>
    </row>
    <row r="568" spans="1:17" ht="48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8278</v>
      </c>
      <c r="O568" t="s">
        <v>8279</v>
      </c>
      <c r="P568" s="9">
        <f>(((J568/60)/60)/24) + DATE(1970, 1, 1)</f>
        <v>42535.68440972222</v>
      </c>
      <c r="Q568">
        <f>YEAR(P568)</f>
        <v>2016</v>
      </c>
    </row>
    <row r="569" spans="1:17" ht="48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8278</v>
      </c>
      <c r="O569" t="s">
        <v>8279</v>
      </c>
      <c r="P569" s="9">
        <f>(((J569/60)/60)/24) + DATE(1970, 1, 1)</f>
        <v>41975.842523148152</v>
      </c>
      <c r="Q569">
        <f>YEAR(P569)</f>
        <v>2014</v>
      </c>
    </row>
    <row r="570" spans="1:17" ht="64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8278</v>
      </c>
      <c r="O570" t="s">
        <v>8279</v>
      </c>
      <c r="P570" s="9">
        <f>(((J570/60)/60)/24) + DATE(1970, 1, 1)</f>
        <v>42348.9215625</v>
      </c>
      <c r="Q570">
        <f>YEAR(P570)</f>
        <v>2015</v>
      </c>
    </row>
    <row r="571" spans="1:17" ht="48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8278</v>
      </c>
      <c r="O571" t="s">
        <v>8279</v>
      </c>
      <c r="P571" s="9">
        <f>(((J571/60)/60)/24) + DATE(1970, 1, 1)</f>
        <v>42340.847361111111</v>
      </c>
      <c r="Q571">
        <f>YEAR(P571)</f>
        <v>2015</v>
      </c>
    </row>
    <row r="572" spans="1:17" ht="32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8278</v>
      </c>
      <c r="O572" t="s">
        <v>8279</v>
      </c>
      <c r="P572" s="9">
        <f>(((J572/60)/60)/24) + DATE(1970, 1, 1)</f>
        <v>42388.798252314817</v>
      </c>
      <c r="Q572">
        <f>YEAR(P572)</f>
        <v>2016</v>
      </c>
    </row>
    <row r="573" spans="1:17" ht="48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8278</v>
      </c>
      <c r="O573" t="s">
        <v>8279</v>
      </c>
      <c r="P573" s="9">
        <f>(((J573/60)/60)/24) + DATE(1970, 1, 1)</f>
        <v>42192.816238425927</v>
      </c>
      <c r="Q573">
        <f>YEAR(P573)</f>
        <v>2015</v>
      </c>
    </row>
    <row r="574" spans="1:17" ht="48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8278</v>
      </c>
      <c r="O574" t="s">
        <v>8279</v>
      </c>
      <c r="P574" s="9">
        <f>(((J574/60)/60)/24) + DATE(1970, 1, 1)</f>
        <v>42282.71629629629</v>
      </c>
      <c r="Q574">
        <f>YEAR(P574)</f>
        <v>2015</v>
      </c>
    </row>
    <row r="575" spans="1:17" ht="48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8278</v>
      </c>
      <c r="O575" t="s">
        <v>8279</v>
      </c>
      <c r="P575" s="9">
        <f>(((J575/60)/60)/24) + DATE(1970, 1, 1)</f>
        <v>41963.050127314811</v>
      </c>
      <c r="Q575">
        <f>YEAR(P575)</f>
        <v>2014</v>
      </c>
    </row>
    <row r="576" spans="1:17" ht="48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8278</v>
      </c>
      <c r="O576" t="s">
        <v>8279</v>
      </c>
      <c r="P576" s="9">
        <f>(((J576/60)/60)/24) + DATE(1970, 1, 1)</f>
        <v>42632.443368055552</v>
      </c>
      <c r="Q576">
        <f>YEAR(P576)</f>
        <v>2016</v>
      </c>
    </row>
    <row r="577" spans="1:17" ht="48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8278</v>
      </c>
      <c r="O577" t="s">
        <v>8279</v>
      </c>
      <c r="P577" s="9">
        <f>(((J577/60)/60)/24) + DATE(1970, 1, 1)</f>
        <v>42138.692627314813</v>
      </c>
      <c r="Q577">
        <f>YEAR(P577)</f>
        <v>2015</v>
      </c>
    </row>
    <row r="578" spans="1:17" ht="48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8278</v>
      </c>
      <c r="O578" t="s">
        <v>8279</v>
      </c>
      <c r="P578" s="9">
        <f>(((J578/60)/60)/24) + DATE(1970, 1, 1)</f>
        <v>42031.471666666665</v>
      </c>
      <c r="Q578">
        <f>YEAR(P578)</f>
        <v>2015</v>
      </c>
    </row>
    <row r="579" spans="1:17" ht="48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8278</v>
      </c>
      <c r="O579" t="s">
        <v>8279</v>
      </c>
      <c r="P579" s="9">
        <f>(((J579/60)/60)/24) + DATE(1970, 1, 1)</f>
        <v>42450.589143518519</v>
      </c>
      <c r="Q579">
        <f>YEAR(P579)</f>
        <v>2016</v>
      </c>
    </row>
    <row r="580" spans="1:17" ht="32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8278</v>
      </c>
      <c r="O580" t="s">
        <v>8279</v>
      </c>
      <c r="P580" s="9">
        <f>(((J580/60)/60)/24) + DATE(1970, 1, 1)</f>
        <v>42230.578622685185</v>
      </c>
      <c r="Q580">
        <f>YEAR(P580)</f>
        <v>2015</v>
      </c>
    </row>
    <row r="581" spans="1:17" ht="32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8278</v>
      </c>
      <c r="O581" t="s">
        <v>8279</v>
      </c>
      <c r="P581" s="9">
        <f>(((J581/60)/60)/24) + DATE(1970, 1, 1)</f>
        <v>41968.852118055554</v>
      </c>
      <c r="Q581">
        <f>YEAR(P581)</f>
        <v>2014</v>
      </c>
    </row>
    <row r="582" spans="1:17" ht="48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8278</v>
      </c>
      <c r="O582" t="s">
        <v>8279</v>
      </c>
      <c r="P582" s="9">
        <f>(((J582/60)/60)/24) + DATE(1970, 1, 1)</f>
        <v>42605.908182870371</v>
      </c>
      <c r="Q582">
        <f>YEAR(P582)</f>
        <v>2016</v>
      </c>
    </row>
    <row r="583" spans="1:17" ht="48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8278</v>
      </c>
      <c r="O583" t="s">
        <v>8279</v>
      </c>
      <c r="P583" s="9">
        <f>(((J583/60)/60)/24) + DATE(1970, 1, 1)</f>
        <v>42188.012777777782</v>
      </c>
      <c r="Q583">
        <f>YEAR(P583)</f>
        <v>2015</v>
      </c>
    </row>
    <row r="584" spans="1:17" ht="48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8278</v>
      </c>
      <c r="O584" t="s">
        <v>8279</v>
      </c>
      <c r="P584" s="9">
        <f>(((J584/60)/60)/24) + DATE(1970, 1, 1)</f>
        <v>42055.739803240736</v>
      </c>
      <c r="Q584">
        <f>YEAR(P584)</f>
        <v>2015</v>
      </c>
    </row>
    <row r="585" spans="1:17" ht="32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8278</v>
      </c>
      <c r="O585" t="s">
        <v>8279</v>
      </c>
      <c r="P585" s="9">
        <f>(((J585/60)/60)/24) + DATE(1970, 1, 1)</f>
        <v>42052.93850694444</v>
      </c>
      <c r="Q585">
        <f>YEAR(P585)</f>
        <v>2015</v>
      </c>
    </row>
    <row r="586" spans="1:17" ht="32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8278</v>
      </c>
      <c r="O586" t="s">
        <v>8279</v>
      </c>
      <c r="P586" s="9">
        <f>(((J586/60)/60)/24) + DATE(1970, 1, 1)</f>
        <v>42049.716620370367</v>
      </c>
      <c r="Q586">
        <f>YEAR(P586)</f>
        <v>2015</v>
      </c>
    </row>
    <row r="587" spans="1:17" ht="48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8278</v>
      </c>
      <c r="O587" t="s">
        <v>8279</v>
      </c>
      <c r="P587" s="9">
        <f>(((J587/60)/60)/24) + DATE(1970, 1, 1)</f>
        <v>42283.3909375</v>
      </c>
      <c r="Q587">
        <f>YEAR(P587)</f>
        <v>2015</v>
      </c>
    </row>
    <row r="588" spans="1:17" ht="48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8278</v>
      </c>
      <c r="O588" t="s">
        <v>8279</v>
      </c>
      <c r="P588" s="9">
        <f>(((J588/60)/60)/24) + DATE(1970, 1, 1)</f>
        <v>42020.854247685187</v>
      </c>
      <c r="Q588">
        <f>YEAR(P588)</f>
        <v>2015</v>
      </c>
    </row>
    <row r="589" spans="1:17" ht="80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8278</v>
      </c>
      <c r="O589" t="s">
        <v>8279</v>
      </c>
      <c r="P589" s="9">
        <f>(((J589/60)/60)/24) + DATE(1970, 1, 1)</f>
        <v>42080.757326388892</v>
      </c>
      <c r="Q589">
        <f>YEAR(P589)</f>
        <v>2015</v>
      </c>
    </row>
    <row r="590" spans="1:17" ht="48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8278</v>
      </c>
      <c r="O590" t="s">
        <v>8279</v>
      </c>
      <c r="P590" s="9">
        <f>(((J590/60)/60)/24) + DATE(1970, 1, 1)</f>
        <v>42631.769513888896</v>
      </c>
      <c r="Q590">
        <f>YEAR(P590)</f>
        <v>2016</v>
      </c>
    </row>
    <row r="591" spans="1:17" ht="16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8278</v>
      </c>
      <c r="O591" t="s">
        <v>8279</v>
      </c>
      <c r="P591" s="9">
        <f>(((J591/60)/60)/24) + DATE(1970, 1, 1)</f>
        <v>42178.614571759259</v>
      </c>
      <c r="Q591">
        <f>YEAR(P591)</f>
        <v>2015</v>
      </c>
    </row>
    <row r="592" spans="1:17" ht="48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8278</v>
      </c>
      <c r="O592" t="s">
        <v>8279</v>
      </c>
      <c r="P592" s="9">
        <f>(((J592/60)/60)/24) + DATE(1970, 1, 1)</f>
        <v>42377.554756944446</v>
      </c>
      <c r="Q592">
        <f>YEAR(P592)</f>
        <v>2016</v>
      </c>
    </row>
    <row r="593" spans="1:17" ht="48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8278</v>
      </c>
      <c r="O593" t="s">
        <v>8279</v>
      </c>
      <c r="P593" s="9">
        <f>(((J593/60)/60)/24) + DATE(1970, 1, 1)</f>
        <v>42177.543171296296</v>
      </c>
      <c r="Q593">
        <f>YEAR(P593)</f>
        <v>2015</v>
      </c>
    </row>
    <row r="594" spans="1:17" ht="48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8278</v>
      </c>
      <c r="O594" t="s">
        <v>8279</v>
      </c>
      <c r="P594" s="9">
        <f>(((J594/60)/60)/24) + DATE(1970, 1, 1)</f>
        <v>41946.232175925928</v>
      </c>
      <c r="Q594">
        <f>YEAR(P594)</f>
        <v>2014</v>
      </c>
    </row>
    <row r="595" spans="1:17" ht="48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8278</v>
      </c>
      <c r="O595" t="s">
        <v>8279</v>
      </c>
      <c r="P595" s="9">
        <f>(((J595/60)/60)/24) + DATE(1970, 1, 1)</f>
        <v>42070.677604166667</v>
      </c>
      <c r="Q595">
        <f>YEAR(P595)</f>
        <v>2015</v>
      </c>
    </row>
    <row r="596" spans="1:17" ht="32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8278</v>
      </c>
      <c r="O596" t="s">
        <v>8279</v>
      </c>
      <c r="P596" s="9">
        <f>(((J596/60)/60)/24) + DATE(1970, 1, 1)</f>
        <v>42446.780162037037</v>
      </c>
      <c r="Q596">
        <f>YEAR(P596)</f>
        <v>2016</v>
      </c>
    </row>
    <row r="597" spans="1:17" ht="48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8278</v>
      </c>
      <c r="O597" t="s">
        <v>8279</v>
      </c>
      <c r="P597" s="9">
        <f>(((J597/60)/60)/24) + DATE(1970, 1, 1)</f>
        <v>42083.069884259254</v>
      </c>
      <c r="Q597">
        <f>YEAR(P597)</f>
        <v>2015</v>
      </c>
    </row>
    <row r="598" spans="1:17" ht="32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8278</v>
      </c>
      <c r="O598" t="s">
        <v>8279</v>
      </c>
      <c r="P598" s="9">
        <f>(((J598/60)/60)/24) + DATE(1970, 1, 1)</f>
        <v>42646.896898148145</v>
      </c>
      <c r="Q598">
        <f>YEAR(P598)</f>
        <v>2016</v>
      </c>
    </row>
    <row r="599" spans="1:17" ht="48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8278</v>
      </c>
      <c r="O599" t="s">
        <v>8279</v>
      </c>
      <c r="P599" s="9">
        <f>(((J599/60)/60)/24) + DATE(1970, 1, 1)</f>
        <v>42545.705266203702</v>
      </c>
      <c r="Q599">
        <f>YEAR(P599)</f>
        <v>2016</v>
      </c>
    </row>
    <row r="600" spans="1:17" ht="32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8278</v>
      </c>
      <c r="O600" t="s">
        <v>8279</v>
      </c>
      <c r="P600" s="9">
        <f>(((J600/60)/60)/24) + DATE(1970, 1, 1)</f>
        <v>41948.00209490741</v>
      </c>
      <c r="Q600">
        <f>YEAR(P600)</f>
        <v>2014</v>
      </c>
    </row>
    <row r="601" spans="1:17" ht="48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8278</v>
      </c>
      <c r="O601" t="s">
        <v>8279</v>
      </c>
      <c r="P601" s="9">
        <f>(((J601/60)/60)/24) + DATE(1970, 1, 1)</f>
        <v>42047.812523148154</v>
      </c>
      <c r="Q601">
        <f>YEAR(P601)</f>
        <v>2015</v>
      </c>
    </row>
    <row r="602" spans="1:17" ht="32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8278</v>
      </c>
      <c r="O602" t="s">
        <v>8279</v>
      </c>
      <c r="P602" s="9">
        <f>(((J602/60)/60)/24) + DATE(1970, 1, 1)</f>
        <v>42073.798171296294</v>
      </c>
      <c r="Q602">
        <f>YEAR(P602)</f>
        <v>2015</v>
      </c>
    </row>
    <row r="603" spans="1:17" ht="48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8278</v>
      </c>
      <c r="O603" t="s">
        <v>8279</v>
      </c>
      <c r="P603" s="9">
        <f>(((J603/60)/60)/24) + DATE(1970, 1, 1)</f>
        <v>41969.858090277776</v>
      </c>
      <c r="Q603">
        <f>YEAR(P603)</f>
        <v>2014</v>
      </c>
    </row>
    <row r="604" spans="1:17" ht="48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8278</v>
      </c>
      <c r="O604" t="s">
        <v>8279</v>
      </c>
      <c r="P604" s="9">
        <f>(((J604/60)/60)/24) + DATE(1970, 1, 1)</f>
        <v>42143.79415509259</v>
      </c>
      <c r="Q604">
        <f>YEAR(P604)</f>
        <v>2015</v>
      </c>
    </row>
    <row r="605" spans="1:17" ht="48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8278</v>
      </c>
      <c r="O605" t="s">
        <v>8279</v>
      </c>
      <c r="P605" s="9">
        <f>(((J605/60)/60)/24) + DATE(1970, 1, 1)</f>
        <v>41835.639155092591</v>
      </c>
      <c r="Q605">
        <f>YEAR(P605)</f>
        <v>2014</v>
      </c>
    </row>
    <row r="606" spans="1:17" ht="48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8278</v>
      </c>
      <c r="O606" t="s">
        <v>8279</v>
      </c>
      <c r="P606" s="9">
        <f>(((J606/60)/60)/24) + DATE(1970, 1, 1)</f>
        <v>41849.035370370373</v>
      </c>
      <c r="Q606">
        <f>YEAR(P606)</f>
        <v>2014</v>
      </c>
    </row>
    <row r="607" spans="1:17" ht="32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8278</v>
      </c>
      <c r="O607" t="s">
        <v>8279</v>
      </c>
      <c r="P607" s="9">
        <f>(((J607/60)/60)/24) + DATE(1970, 1, 1)</f>
        <v>42194.357731481476</v>
      </c>
      <c r="Q607">
        <f>YEAR(P607)</f>
        <v>2015</v>
      </c>
    </row>
    <row r="608" spans="1:17" ht="48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8278</v>
      </c>
      <c r="O608" t="s">
        <v>8279</v>
      </c>
      <c r="P608" s="9">
        <f>(((J608/60)/60)/24) + DATE(1970, 1, 1)</f>
        <v>42102.650567129633</v>
      </c>
      <c r="Q608">
        <f>YEAR(P608)</f>
        <v>2015</v>
      </c>
    </row>
    <row r="609" spans="1:17" ht="48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8278</v>
      </c>
      <c r="O609" t="s">
        <v>8279</v>
      </c>
      <c r="P609" s="9">
        <f>(((J609/60)/60)/24) + DATE(1970, 1, 1)</f>
        <v>42300.825648148151</v>
      </c>
      <c r="Q609">
        <f>YEAR(P609)</f>
        <v>2015</v>
      </c>
    </row>
    <row r="610" spans="1:17" ht="48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8278</v>
      </c>
      <c r="O610" t="s">
        <v>8279</v>
      </c>
      <c r="P610" s="9">
        <f>(((J610/60)/60)/24) + DATE(1970, 1, 1)</f>
        <v>42140.921064814815</v>
      </c>
      <c r="Q610">
        <f>YEAR(P610)</f>
        <v>2015</v>
      </c>
    </row>
    <row r="611" spans="1:17" ht="48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8278</v>
      </c>
      <c r="O611" t="s">
        <v>8279</v>
      </c>
      <c r="P611" s="9">
        <f>(((J611/60)/60)/24) + DATE(1970, 1, 1)</f>
        <v>42307.034074074079</v>
      </c>
      <c r="Q611">
        <f>YEAR(P611)</f>
        <v>2015</v>
      </c>
    </row>
    <row r="612" spans="1:17" ht="48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8278</v>
      </c>
      <c r="O612" t="s">
        <v>8279</v>
      </c>
      <c r="P612" s="9">
        <f>(((J612/60)/60)/24) + DATE(1970, 1, 1)</f>
        <v>42086.83085648148</v>
      </c>
      <c r="Q612">
        <f>YEAR(P612)</f>
        <v>2015</v>
      </c>
    </row>
    <row r="613" spans="1:17" ht="48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8278</v>
      </c>
      <c r="O613" t="s">
        <v>8279</v>
      </c>
      <c r="P613" s="9">
        <f>(((J613/60)/60)/24) + DATE(1970, 1, 1)</f>
        <v>42328.560613425929</v>
      </c>
      <c r="Q613">
        <f>YEAR(P613)</f>
        <v>2015</v>
      </c>
    </row>
    <row r="614" spans="1:17" ht="32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8278</v>
      </c>
      <c r="O614" t="s">
        <v>8279</v>
      </c>
      <c r="P614" s="9">
        <f>(((J614/60)/60)/24) + DATE(1970, 1, 1)</f>
        <v>42585.031782407401</v>
      </c>
      <c r="Q614">
        <f>YEAR(P614)</f>
        <v>2016</v>
      </c>
    </row>
    <row r="615" spans="1:17" ht="48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8278</v>
      </c>
      <c r="O615" t="s">
        <v>8279</v>
      </c>
      <c r="P615" s="9">
        <f>(((J615/60)/60)/24) + DATE(1970, 1, 1)</f>
        <v>42247.496759259258</v>
      </c>
      <c r="Q615">
        <f>YEAR(P615)</f>
        <v>2015</v>
      </c>
    </row>
    <row r="616" spans="1:17" ht="48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8278</v>
      </c>
      <c r="O616" t="s">
        <v>8279</v>
      </c>
      <c r="P616" s="9">
        <f>(((J616/60)/60)/24) + DATE(1970, 1, 1)</f>
        <v>42515.061805555553</v>
      </c>
      <c r="Q616">
        <f>YEAR(P616)</f>
        <v>2016</v>
      </c>
    </row>
    <row r="617" spans="1:17" ht="48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8278</v>
      </c>
      <c r="O617" t="s">
        <v>8279</v>
      </c>
      <c r="P617" s="9">
        <f>(((J617/60)/60)/24) + DATE(1970, 1, 1)</f>
        <v>42242.122210648144</v>
      </c>
      <c r="Q617">
        <f>YEAR(P617)</f>
        <v>2015</v>
      </c>
    </row>
    <row r="618" spans="1:17" ht="48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8278</v>
      </c>
      <c r="O618" t="s">
        <v>8279</v>
      </c>
      <c r="P618" s="9">
        <f>(((J618/60)/60)/24) + DATE(1970, 1, 1)</f>
        <v>42761.376238425932</v>
      </c>
      <c r="Q618">
        <f>YEAR(P618)</f>
        <v>2017</v>
      </c>
    </row>
    <row r="619" spans="1:17" ht="48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8278</v>
      </c>
      <c r="O619" t="s">
        <v>8279</v>
      </c>
      <c r="P619" s="9">
        <f>(((J619/60)/60)/24) + DATE(1970, 1, 1)</f>
        <v>42087.343090277776</v>
      </c>
      <c r="Q619">
        <f>YEAR(P619)</f>
        <v>2015</v>
      </c>
    </row>
    <row r="620" spans="1:17" ht="48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8278</v>
      </c>
      <c r="O620" t="s">
        <v>8279</v>
      </c>
      <c r="P620" s="9">
        <f>(((J620/60)/60)/24) + DATE(1970, 1, 1)</f>
        <v>42317.810219907406</v>
      </c>
      <c r="Q620">
        <f>YEAR(P620)</f>
        <v>2015</v>
      </c>
    </row>
    <row r="621" spans="1:17" ht="32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8278</v>
      </c>
      <c r="O621" t="s">
        <v>8279</v>
      </c>
      <c r="P621" s="9">
        <f>(((J621/60)/60)/24) + DATE(1970, 1, 1)</f>
        <v>41908.650347222225</v>
      </c>
      <c r="Q621">
        <f>YEAR(P621)</f>
        <v>2014</v>
      </c>
    </row>
    <row r="622" spans="1:17" ht="48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8278</v>
      </c>
      <c r="O622" t="s">
        <v>8279</v>
      </c>
      <c r="P622" s="9">
        <f>(((J622/60)/60)/24) + DATE(1970, 1, 1)</f>
        <v>41831.716874999998</v>
      </c>
      <c r="Q622">
        <f>YEAR(P622)</f>
        <v>2014</v>
      </c>
    </row>
    <row r="623" spans="1:17" ht="48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8278</v>
      </c>
      <c r="O623" t="s">
        <v>8279</v>
      </c>
      <c r="P623" s="9">
        <f>(((J623/60)/60)/24) + DATE(1970, 1, 1)</f>
        <v>42528.987696759257</v>
      </c>
      <c r="Q623">
        <f>YEAR(P623)</f>
        <v>2016</v>
      </c>
    </row>
    <row r="624" spans="1:17" ht="48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8278</v>
      </c>
      <c r="O624" t="s">
        <v>8279</v>
      </c>
      <c r="P624" s="9">
        <f>(((J624/60)/60)/24) + DATE(1970, 1, 1)</f>
        <v>42532.774745370371</v>
      </c>
      <c r="Q624">
        <f>YEAR(P624)</f>
        <v>2016</v>
      </c>
    </row>
    <row r="625" spans="1:17" ht="48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8278</v>
      </c>
      <c r="O625" t="s">
        <v>8279</v>
      </c>
      <c r="P625" s="9">
        <f>(((J625/60)/60)/24) + DATE(1970, 1, 1)</f>
        <v>42122.009224537032</v>
      </c>
      <c r="Q625">
        <f>YEAR(P625)</f>
        <v>2015</v>
      </c>
    </row>
    <row r="626" spans="1:17" ht="48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8278</v>
      </c>
      <c r="O626" t="s">
        <v>8279</v>
      </c>
      <c r="P626" s="9">
        <f>(((J626/60)/60)/24) + DATE(1970, 1, 1)</f>
        <v>42108.988900462966</v>
      </c>
      <c r="Q626">
        <f>YEAR(P626)</f>
        <v>2015</v>
      </c>
    </row>
    <row r="627" spans="1:17" ht="48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8278</v>
      </c>
      <c r="O627" t="s">
        <v>8279</v>
      </c>
      <c r="P627" s="9">
        <f>(((J627/60)/60)/24) + DATE(1970, 1, 1)</f>
        <v>42790.895567129628</v>
      </c>
      <c r="Q627">
        <f>YEAR(P627)</f>
        <v>2017</v>
      </c>
    </row>
    <row r="628" spans="1:17" ht="48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8278</v>
      </c>
      <c r="O628" t="s">
        <v>8279</v>
      </c>
      <c r="P628" s="9">
        <f>(((J628/60)/60)/24) + DATE(1970, 1, 1)</f>
        <v>42198.559479166666</v>
      </c>
      <c r="Q628">
        <f>YEAR(P628)</f>
        <v>2015</v>
      </c>
    </row>
    <row r="629" spans="1:17" ht="48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8278</v>
      </c>
      <c r="O629" t="s">
        <v>8279</v>
      </c>
      <c r="P629" s="9">
        <f>(((J629/60)/60)/24) + DATE(1970, 1, 1)</f>
        <v>42384.306840277779</v>
      </c>
      <c r="Q629">
        <f>YEAR(P629)</f>
        <v>2016</v>
      </c>
    </row>
    <row r="630" spans="1:17" ht="48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8278</v>
      </c>
      <c r="O630" t="s">
        <v>8279</v>
      </c>
      <c r="P630" s="9">
        <f>(((J630/60)/60)/24) + DATE(1970, 1, 1)</f>
        <v>41803.692789351851</v>
      </c>
      <c r="Q630">
        <f>YEAR(P630)</f>
        <v>2014</v>
      </c>
    </row>
    <row r="631" spans="1:17" ht="48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8278</v>
      </c>
      <c r="O631" t="s">
        <v>8279</v>
      </c>
      <c r="P631" s="9">
        <f>(((J631/60)/60)/24) + DATE(1970, 1, 1)</f>
        <v>42474.637824074074</v>
      </c>
      <c r="Q631">
        <f>YEAR(P631)</f>
        <v>2016</v>
      </c>
    </row>
    <row r="632" spans="1:17" ht="48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8278</v>
      </c>
      <c r="O632" t="s">
        <v>8279</v>
      </c>
      <c r="P632" s="9">
        <f>(((J632/60)/60)/24) + DATE(1970, 1, 1)</f>
        <v>42223.619456018518</v>
      </c>
      <c r="Q632">
        <f>YEAR(P632)</f>
        <v>2015</v>
      </c>
    </row>
    <row r="633" spans="1:17" ht="32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8278</v>
      </c>
      <c r="O633" t="s">
        <v>8279</v>
      </c>
      <c r="P633" s="9">
        <f>(((J633/60)/60)/24) + DATE(1970, 1, 1)</f>
        <v>42489.772326388891</v>
      </c>
      <c r="Q633">
        <f>YEAR(P633)</f>
        <v>2016</v>
      </c>
    </row>
    <row r="634" spans="1:17" ht="32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8278</v>
      </c>
      <c r="O634" t="s">
        <v>8279</v>
      </c>
      <c r="P634" s="9">
        <f>(((J634/60)/60)/24) + DATE(1970, 1, 1)</f>
        <v>42303.659317129626</v>
      </c>
      <c r="Q634">
        <f>YEAR(P634)</f>
        <v>2015</v>
      </c>
    </row>
    <row r="635" spans="1:17" ht="48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8278</v>
      </c>
      <c r="O635" t="s">
        <v>8279</v>
      </c>
      <c r="P635" s="9">
        <f>(((J635/60)/60)/24) + DATE(1970, 1, 1)</f>
        <v>42507.29932870371</v>
      </c>
      <c r="Q635">
        <f>YEAR(P635)</f>
        <v>2016</v>
      </c>
    </row>
    <row r="636" spans="1:17" ht="32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8278</v>
      </c>
      <c r="O636" t="s">
        <v>8279</v>
      </c>
      <c r="P636" s="9">
        <f>(((J636/60)/60)/24) + DATE(1970, 1, 1)</f>
        <v>42031.928576388891</v>
      </c>
      <c r="Q636">
        <f>YEAR(P636)</f>
        <v>2015</v>
      </c>
    </row>
    <row r="637" spans="1:17" ht="32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8278</v>
      </c>
      <c r="O637" t="s">
        <v>8279</v>
      </c>
      <c r="P637" s="9">
        <f>(((J637/60)/60)/24) + DATE(1970, 1, 1)</f>
        <v>42076.092152777783</v>
      </c>
      <c r="Q637">
        <f>YEAR(P637)</f>
        <v>2015</v>
      </c>
    </row>
    <row r="638" spans="1:17" ht="32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8278</v>
      </c>
      <c r="O638" t="s">
        <v>8279</v>
      </c>
      <c r="P638" s="9">
        <f>(((J638/60)/60)/24) + DATE(1970, 1, 1)</f>
        <v>42131.455439814818</v>
      </c>
      <c r="Q638">
        <f>YEAR(P638)</f>
        <v>2015</v>
      </c>
    </row>
    <row r="639" spans="1:17" ht="48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8278</v>
      </c>
      <c r="O639" t="s">
        <v>8279</v>
      </c>
      <c r="P639" s="9">
        <f>(((J639/60)/60)/24) + DATE(1970, 1, 1)</f>
        <v>42762.962013888886</v>
      </c>
      <c r="Q639">
        <f>YEAR(P639)</f>
        <v>2017</v>
      </c>
    </row>
    <row r="640" spans="1:17" ht="16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8278</v>
      </c>
      <c r="O640" t="s">
        <v>8279</v>
      </c>
      <c r="P640" s="9">
        <f>(((J640/60)/60)/24) + DATE(1970, 1, 1)</f>
        <v>42759.593310185184</v>
      </c>
      <c r="Q640">
        <f>YEAR(P640)</f>
        <v>2017</v>
      </c>
    </row>
    <row r="641" spans="1:17" ht="32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8278</v>
      </c>
      <c r="O641" t="s">
        <v>8279</v>
      </c>
      <c r="P641" s="9">
        <f>(((J641/60)/60)/24) + DATE(1970, 1, 1)</f>
        <v>41865.583275462966</v>
      </c>
      <c r="Q641">
        <f>YEAR(P641)</f>
        <v>2014</v>
      </c>
    </row>
    <row r="642" spans="1:17" ht="48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8278</v>
      </c>
      <c r="O642" t="s">
        <v>8280</v>
      </c>
      <c r="P642" s="9">
        <f>(((J642/60)/60)/24) + DATE(1970, 1, 1)</f>
        <v>42683.420312500006</v>
      </c>
      <c r="Q642">
        <f>YEAR(P642)</f>
        <v>2016</v>
      </c>
    </row>
    <row r="643" spans="1:17" ht="48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8278</v>
      </c>
      <c r="O643" t="s">
        <v>8280</v>
      </c>
      <c r="P643" s="9">
        <f>(((J643/60)/60)/24) + DATE(1970, 1, 1)</f>
        <v>42199.57</v>
      </c>
      <c r="Q643">
        <f>YEAR(P643)</f>
        <v>2015</v>
      </c>
    </row>
    <row r="644" spans="1:17" ht="48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8278</v>
      </c>
      <c r="O644" t="s">
        <v>8280</v>
      </c>
      <c r="P644" s="9">
        <f>(((J644/60)/60)/24) + DATE(1970, 1, 1)</f>
        <v>42199.651319444441</v>
      </c>
      <c r="Q644">
        <f>YEAR(P644)</f>
        <v>2015</v>
      </c>
    </row>
    <row r="645" spans="1:17" ht="32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8278</v>
      </c>
      <c r="O645" t="s">
        <v>8280</v>
      </c>
      <c r="P645" s="9">
        <f>(((J645/60)/60)/24) + DATE(1970, 1, 1)</f>
        <v>42100.642071759255</v>
      </c>
      <c r="Q645">
        <f>YEAR(P645)</f>
        <v>2015</v>
      </c>
    </row>
    <row r="646" spans="1:17" ht="48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8278</v>
      </c>
      <c r="O646" t="s">
        <v>8280</v>
      </c>
      <c r="P646" s="9">
        <f>(((J646/60)/60)/24) + DATE(1970, 1, 1)</f>
        <v>41898.665960648148</v>
      </c>
      <c r="Q646">
        <f>YEAR(P646)</f>
        <v>2014</v>
      </c>
    </row>
    <row r="647" spans="1:17" ht="32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8278</v>
      </c>
      <c r="O647" t="s">
        <v>8280</v>
      </c>
      <c r="P647" s="9">
        <f>(((J647/60)/60)/24) + DATE(1970, 1, 1)</f>
        <v>42564.026319444441</v>
      </c>
      <c r="Q647">
        <f>YEAR(P647)</f>
        <v>2016</v>
      </c>
    </row>
    <row r="648" spans="1:17" ht="48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8278</v>
      </c>
      <c r="O648" t="s">
        <v>8280</v>
      </c>
      <c r="P648" s="9">
        <f>(((J648/60)/60)/24) + DATE(1970, 1, 1)</f>
        <v>41832.852627314816</v>
      </c>
      <c r="Q648">
        <f>YEAR(P648)</f>
        <v>2014</v>
      </c>
    </row>
    <row r="649" spans="1:17" ht="48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8278</v>
      </c>
      <c r="O649" t="s">
        <v>8280</v>
      </c>
      <c r="P649" s="9">
        <f>(((J649/60)/60)/24) + DATE(1970, 1, 1)</f>
        <v>42416.767928240741</v>
      </c>
      <c r="Q649">
        <f>YEAR(P649)</f>
        <v>2016</v>
      </c>
    </row>
    <row r="650" spans="1:17" ht="32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8278</v>
      </c>
      <c r="O650" t="s">
        <v>8280</v>
      </c>
      <c r="P650" s="9">
        <f>(((J650/60)/60)/24) + DATE(1970, 1, 1)</f>
        <v>41891.693379629629</v>
      </c>
      <c r="Q650">
        <f>YEAR(P650)</f>
        <v>2014</v>
      </c>
    </row>
    <row r="651" spans="1:17" ht="48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8278</v>
      </c>
      <c r="O651" t="s">
        <v>8280</v>
      </c>
      <c r="P651" s="9">
        <f>(((J651/60)/60)/24) + DATE(1970, 1, 1)</f>
        <v>41877.912187499998</v>
      </c>
      <c r="Q651">
        <f>YEAR(P651)</f>
        <v>2014</v>
      </c>
    </row>
    <row r="652" spans="1:17" ht="48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8278</v>
      </c>
      <c r="O652" t="s">
        <v>8280</v>
      </c>
      <c r="P652" s="9">
        <f>(((J652/60)/60)/24) + DATE(1970, 1, 1)</f>
        <v>41932.036851851852</v>
      </c>
      <c r="Q652">
        <f>YEAR(P652)</f>
        <v>2014</v>
      </c>
    </row>
    <row r="653" spans="1:17" ht="48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8278</v>
      </c>
      <c r="O653" t="s">
        <v>8280</v>
      </c>
      <c r="P653" s="9">
        <f>(((J653/60)/60)/24) + DATE(1970, 1, 1)</f>
        <v>41956.017488425925</v>
      </c>
      <c r="Q653">
        <f>YEAR(P653)</f>
        <v>2014</v>
      </c>
    </row>
    <row r="654" spans="1:17" ht="48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8278</v>
      </c>
      <c r="O654" t="s">
        <v>8280</v>
      </c>
      <c r="P654" s="9">
        <f>(((J654/60)/60)/24) + DATE(1970, 1, 1)</f>
        <v>42675.690393518518</v>
      </c>
      <c r="Q654">
        <f>YEAR(P654)</f>
        <v>2016</v>
      </c>
    </row>
    <row r="655" spans="1:17" ht="48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8278</v>
      </c>
      <c r="O655" t="s">
        <v>8280</v>
      </c>
      <c r="P655" s="9">
        <f>(((J655/60)/60)/24) + DATE(1970, 1, 1)</f>
        <v>42199.618518518517</v>
      </c>
      <c r="Q655">
        <f>YEAR(P655)</f>
        <v>2015</v>
      </c>
    </row>
    <row r="656" spans="1:17" ht="48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8278</v>
      </c>
      <c r="O656" t="s">
        <v>8280</v>
      </c>
      <c r="P656" s="9">
        <f>(((J656/60)/60)/24) + DATE(1970, 1, 1)</f>
        <v>42163.957326388889</v>
      </c>
      <c r="Q656">
        <f>YEAR(P656)</f>
        <v>2015</v>
      </c>
    </row>
    <row r="657" spans="1:17" ht="48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8278</v>
      </c>
      <c r="O657" t="s">
        <v>8280</v>
      </c>
      <c r="P657" s="9">
        <f>(((J657/60)/60)/24) + DATE(1970, 1, 1)</f>
        <v>42045.957314814819</v>
      </c>
      <c r="Q657">
        <f>YEAR(P657)</f>
        <v>2015</v>
      </c>
    </row>
    <row r="658" spans="1:17" ht="48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8278</v>
      </c>
      <c r="O658" t="s">
        <v>8280</v>
      </c>
      <c r="P658" s="9">
        <f>(((J658/60)/60)/24) + DATE(1970, 1, 1)</f>
        <v>42417.804618055554</v>
      </c>
      <c r="Q658">
        <f>YEAR(P658)</f>
        <v>2016</v>
      </c>
    </row>
    <row r="659" spans="1:17" ht="48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8278</v>
      </c>
      <c r="O659" t="s">
        <v>8280</v>
      </c>
      <c r="P659" s="9">
        <f>(((J659/60)/60)/24) + DATE(1970, 1, 1)</f>
        <v>42331.84574074074</v>
      </c>
      <c r="Q659">
        <f>YEAR(P659)</f>
        <v>2015</v>
      </c>
    </row>
    <row r="660" spans="1:17" ht="48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8278</v>
      </c>
      <c r="O660" t="s">
        <v>8280</v>
      </c>
      <c r="P660" s="9">
        <f>(((J660/60)/60)/24) + DATE(1970, 1, 1)</f>
        <v>42179.160752314812</v>
      </c>
      <c r="Q660">
        <f>YEAR(P660)</f>
        <v>2015</v>
      </c>
    </row>
    <row r="661" spans="1:17" ht="16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8278</v>
      </c>
      <c r="O661" t="s">
        <v>8280</v>
      </c>
      <c r="P661" s="9">
        <f>(((J661/60)/60)/24) + DATE(1970, 1, 1)</f>
        <v>42209.593692129631</v>
      </c>
      <c r="Q661">
        <f>YEAR(P661)</f>
        <v>2015</v>
      </c>
    </row>
    <row r="662" spans="1:17" ht="48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8278</v>
      </c>
      <c r="O662" t="s">
        <v>8280</v>
      </c>
      <c r="P662" s="9">
        <f>(((J662/60)/60)/24) + DATE(1970, 1, 1)</f>
        <v>41922.741655092592</v>
      </c>
      <c r="Q662">
        <f>YEAR(P662)</f>
        <v>2014</v>
      </c>
    </row>
    <row r="663" spans="1:17" ht="48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8278</v>
      </c>
      <c r="O663" t="s">
        <v>8280</v>
      </c>
      <c r="P663" s="9">
        <f>(((J663/60)/60)/24) + DATE(1970, 1, 1)</f>
        <v>42636.645358796297</v>
      </c>
      <c r="Q663">
        <f>YEAR(P663)</f>
        <v>2016</v>
      </c>
    </row>
    <row r="664" spans="1:17" ht="32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8278</v>
      </c>
      <c r="O664" t="s">
        <v>8280</v>
      </c>
      <c r="P664" s="9">
        <f>(((J664/60)/60)/24) + DATE(1970, 1, 1)</f>
        <v>41990.438043981485</v>
      </c>
      <c r="Q664">
        <f>YEAR(P664)</f>
        <v>2014</v>
      </c>
    </row>
    <row r="665" spans="1:17" ht="48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8278</v>
      </c>
      <c r="O665" t="s">
        <v>8280</v>
      </c>
      <c r="P665" s="9">
        <f>(((J665/60)/60)/24) + DATE(1970, 1, 1)</f>
        <v>42173.843240740738</v>
      </c>
      <c r="Q665">
        <f>YEAR(P665)</f>
        <v>2015</v>
      </c>
    </row>
    <row r="666" spans="1:17" ht="48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8278</v>
      </c>
      <c r="O666" t="s">
        <v>8280</v>
      </c>
      <c r="P666" s="9">
        <f>(((J666/60)/60)/24) + DATE(1970, 1, 1)</f>
        <v>42077.666377314818</v>
      </c>
      <c r="Q666">
        <f>YEAR(P666)</f>
        <v>2015</v>
      </c>
    </row>
    <row r="667" spans="1:17" ht="48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8278</v>
      </c>
      <c r="O667" t="s">
        <v>8280</v>
      </c>
      <c r="P667" s="9">
        <f>(((J667/60)/60)/24) + DATE(1970, 1, 1)</f>
        <v>42688.711354166662</v>
      </c>
      <c r="Q667">
        <f>YEAR(P667)</f>
        <v>2016</v>
      </c>
    </row>
    <row r="668" spans="1:17" ht="48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8278</v>
      </c>
      <c r="O668" t="s">
        <v>8280</v>
      </c>
      <c r="P668" s="9">
        <f>(((J668/60)/60)/24) + DATE(1970, 1, 1)</f>
        <v>41838.832152777781</v>
      </c>
      <c r="Q668">
        <f>YEAR(P668)</f>
        <v>2014</v>
      </c>
    </row>
    <row r="669" spans="1:17" ht="48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8278</v>
      </c>
      <c r="O669" t="s">
        <v>8280</v>
      </c>
      <c r="P669" s="9">
        <f>(((J669/60)/60)/24) + DATE(1970, 1, 1)</f>
        <v>42632.373414351852</v>
      </c>
      <c r="Q669">
        <f>YEAR(P669)</f>
        <v>2016</v>
      </c>
    </row>
    <row r="670" spans="1:17" ht="48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8278</v>
      </c>
      <c r="O670" t="s">
        <v>8280</v>
      </c>
      <c r="P670" s="9">
        <f>(((J670/60)/60)/24) + DATE(1970, 1, 1)</f>
        <v>42090.831273148149</v>
      </c>
      <c r="Q670">
        <f>YEAR(P670)</f>
        <v>2015</v>
      </c>
    </row>
    <row r="671" spans="1:17" ht="64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8278</v>
      </c>
      <c r="O671" t="s">
        <v>8280</v>
      </c>
      <c r="P671" s="9">
        <f>(((J671/60)/60)/24) + DATE(1970, 1, 1)</f>
        <v>42527.625671296293</v>
      </c>
      <c r="Q671">
        <f>YEAR(P671)</f>
        <v>2016</v>
      </c>
    </row>
    <row r="672" spans="1:17" ht="48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8278</v>
      </c>
      <c r="O672" t="s">
        <v>8280</v>
      </c>
      <c r="P672" s="9">
        <f>(((J672/60)/60)/24) + DATE(1970, 1, 1)</f>
        <v>42506.709722222222</v>
      </c>
      <c r="Q672">
        <f>YEAR(P672)</f>
        <v>2016</v>
      </c>
    </row>
    <row r="673" spans="1:17" ht="48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8278</v>
      </c>
      <c r="O673" t="s">
        <v>8280</v>
      </c>
      <c r="P673" s="9">
        <f>(((J673/60)/60)/24) + DATE(1970, 1, 1)</f>
        <v>41984.692731481482</v>
      </c>
      <c r="Q673">
        <f>YEAR(P673)</f>
        <v>2014</v>
      </c>
    </row>
    <row r="674" spans="1:17" ht="48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8278</v>
      </c>
      <c r="O674" t="s">
        <v>8280</v>
      </c>
      <c r="P674" s="9">
        <f>(((J674/60)/60)/24) + DATE(1970, 1, 1)</f>
        <v>41974.219490740739</v>
      </c>
      <c r="Q674">
        <f>YEAR(P674)</f>
        <v>2014</v>
      </c>
    </row>
    <row r="675" spans="1:17" ht="48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8278</v>
      </c>
      <c r="O675" t="s">
        <v>8280</v>
      </c>
      <c r="P675" s="9">
        <f>(((J675/60)/60)/24) + DATE(1970, 1, 1)</f>
        <v>41838.840474537035</v>
      </c>
      <c r="Q675">
        <f>YEAR(P675)</f>
        <v>2014</v>
      </c>
    </row>
    <row r="676" spans="1:17" ht="32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8278</v>
      </c>
      <c r="O676" t="s">
        <v>8280</v>
      </c>
      <c r="P676" s="9">
        <f>(((J676/60)/60)/24) + DATE(1970, 1, 1)</f>
        <v>41803.116053240738</v>
      </c>
      <c r="Q676">
        <f>YEAR(P676)</f>
        <v>2014</v>
      </c>
    </row>
    <row r="677" spans="1:17" ht="48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8278</v>
      </c>
      <c r="O677" t="s">
        <v>8280</v>
      </c>
      <c r="P677" s="9">
        <f>(((J677/60)/60)/24) + DATE(1970, 1, 1)</f>
        <v>41975.930601851855</v>
      </c>
      <c r="Q677">
        <f>YEAR(P677)</f>
        <v>2014</v>
      </c>
    </row>
    <row r="678" spans="1:17" ht="64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8278</v>
      </c>
      <c r="O678" t="s">
        <v>8280</v>
      </c>
      <c r="P678" s="9">
        <f>(((J678/60)/60)/24) + DATE(1970, 1, 1)</f>
        <v>42012.768298611118</v>
      </c>
      <c r="Q678">
        <f>YEAR(P678)</f>
        <v>2015</v>
      </c>
    </row>
    <row r="679" spans="1:17" ht="48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8278</v>
      </c>
      <c r="O679" t="s">
        <v>8280</v>
      </c>
      <c r="P679" s="9">
        <f>(((J679/60)/60)/24) + DATE(1970, 1, 1)</f>
        <v>42504.403877314813</v>
      </c>
      <c r="Q679">
        <f>YEAR(P679)</f>
        <v>2016</v>
      </c>
    </row>
    <row r="680" spans="1:17" ht="48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8278</v>
      </c>
      <c r="O680" t="s">
        <v>8280</v>
      </c>
      <c r="P680" s="9">
        <f>(((J680/60)/60)/24) + DATE(1970, 1, 1)</f>
        <v>42481.376597222217</v>
      </c>
      <c r="Q680">
        <f>YEAR(P680)</f>
        <v>2016</v>
      </c>
    </row>
    <row r="681" spans="1:17" ht="48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8278</v>
      </c>
      <c r="O681" t="s">
        <v>8280</v>
      </c>
      <c r="P681" s="9">
        <f>(((J681/60)/60)/24) + DATE(1970, 1, 1)</f>
        <v>42556.695706018523</v>
      </c>
      <c r="Q681">
        <f>YEAR(P681)</f>
        <v>2016</v>
      </c>
    </row>
    <row r="682" spans="1:17" ht="48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8278</v>
      </c>
      <c r="O682" t="s">
        <v>8280</v>
      </c>
      <c r="P682" s="9">
        <f>(((J682/60)/60)/24) + DATE(1970, 1, 1)</f>
        <v>41864.501516203702</v>
      </c>
      <c r="Q682">
        <f>YEAR(P682)</f>
        <v>2014</v>
      </c>
    </row>
    <row r="683" spans="1:17" ht="48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8278</v>
      </c>
      <c r="O683" t="s">
        <v>8280</v>
      </c>
      <c r="P683" s="9">
        <f>(((J683/60)/60)/24) + DATE(1970, 1, 1)</f>
        <v>42639.805601851855</v>
      </c>
      <c r="Q683">
        <f>YEAR(P683)</f>
        <v>2016</v>
      </c>
    </row>
    <row r="684" spans="1:17" ht="48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8278</v>
      </c>
      <c r="O684" t="s">
        <v>8280</v>
      </c>
      <c r="P684" s="9">
        <f>(((J684/60)/60)/24) + DATE(1970, 1, 1)</f>
        <v>42778.765300925923</v>
      </c>
      <c r="Q684">
        <f>YEAR(P684)</f>
        <v>2017</v>
      </c>
    </row>
    <row r="685" spans="1:17" ht="48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8278</v>
      </c>
      <c r="O685" t="s">
        <v>8280</v>
      </c>
      <c r="P685" s="9">
        <f>(((J685/60)/60)/24) + DATE(1970, 1, 1)</f>
        <v>42634.900046296301</v>
      </c>
      <c r="Q685">
        <f>YEAR(P685)</f>
        <v>2016</v>
      </c>
    </row>
    <row r="686" spans="1:17" ht="16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8278</v>
      </c>
      <c r="O686" t="s">
        <v>8280</v>
      </c>
      <c r="P686" s="9">
        <f>(((J686/60)/60)/24) + DATE(1970, 1, 1)</f>
        <v>41809.473275462966</v>
      </c>
      <c r="Q686">
        <f>YEAR(P686)</f>
        <v>2014</v>
      </c>
    </row>
    <row r="687" spans="1:17" ht="48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8278</v>
      </c>
      <c r="O687" t="s">
        <v>8280</v>
      </c>
      <c r="P687" s="9">
        <f>(((J687/60)/60)/24) + DATE(1970, 1, 1)</f>
        <v>41971.866574074069</v>
      </c>
      <c r="Q687">
        <f>YEAR(P687)</f>
        <v>2014</v>
      </c>
    </row>
    <row r="688" spans="1:17" ht="64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8278</v>
      </c>
      <c r="O688" t="s">
        <v>8280</v>
      </c>
      <c r="P688" s="9">
        <f>(((J688/60)/60)/24) + DATE(1970, 1, 1)</f>
        <v>42189.673263888893</v>
      </c>
      <c r="Q688">
        <f>YEAR(P688)</f>
        <v>2015</v>
      </c>
    </row>
    <row r="689" spans="1:17" ht="48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8278</v>
      </c>
      <c r="O689" t="s">
        <v>8280</v>
      </c>
      <c r="P689" s="9">
        <f>(((J689/60)/60)/24) + DATE(1970, 1, 1)</f>
        <v>42711.750613425931</v>
      </c>
      <c r="Q689">
        <f>YEAR(P689)</f>
        <v>2016</v>
      </c>
    </row>
    <row r="690" spans="1:17" ht="48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8278</v>
      </c>
      <c r="O690" t="s">
        <v>8280</v>
      </c>
      <c r="P690" s="9">
        <f>(((J690/60)/60)/24) + DATE(1970, 1, 1)</f>
        <v>42262.104780092588</v>
      </c>
      <c r="Q690">
        <f>YEAR(P690)</f>
        <v>2015</v>
      </c>
    </row>
    <row r="691" spans="1:17" ht="48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8278</v>
      </c>
      <c r="O691" t="s">
        <v>8280</v>
      </c>
      <c r="P691" s="9">
        <f>(((J691/60)/60)/24) + DATE(1970, 1, 1)</f>
        <v>42675.66778935185</v>
      </c>
      <c r="Q691">
        <f>YEAR(P691)</f>
        <v>2016</v>
      </c>
    </row>
    <row r="692" spans="1:17" ht="32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8278</v>
      </c>
      <c r="O692" t="s">
        <v>8280</v>
      </c>
      <c r="P692" s="9">
        <f>(((J692/60)/60)/24) + DATE(1970, 1, 1)</f>
        <v>42579.634733796294</v>
      </c>
      <c r="Q692">
        <f>YEAR(P692)</f>
        <v>2016</v>
      </c>
    </row>
    <row r="693" spans="1:17" ht="48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8278</v>
      </c>
      <c r="O693" t="s">
        <v>8280</v>
      </c>
      <c r="P693" s="9">
        <f>(((J693/60)/60)/24) + DATE(1970, 1, 1)</f>
        <v>42158.028310185182</v>
      </c>
      <c r="Q693">
        <f>YEAR(P693)</f>
        <v>2015</v>
      </c>
    </row>
    <row r="694" spans="1:17" ht="48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8278</v>
      </c>
      <c r="O694" t="s">
        <v>8280</v>
      </c>
      <c r="P694" s="9">
        <f>(((J694/60)/60)/24) + DATE(1970, 1, 1)</f>
        <v>42696.37572916667</v>
      </c>
      <c r="Q694">
        <f>YEAR(P694)</f>
        <v>2016</v>
      </c>
    </row>
    <row r="695" spans="1:17" ht="32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8278</v>
      </c>
      <c r="O695" t="s">
        <v>8280</v>
      </c>
      <c r="P695" s="9">
        <f>(((J695/60)/60)/24) + DATE(1970, 1, 1)</f>
        <v>42094.808182870373</v>
      </c>
      <c r="Q695">
        <f>YEAR(P695)</f>
        <v>2015</v>
      </c>
    </row>
    <row r="696" spans="1:17" ht="48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8278</v>
      </c>
      <c r="O696" t="s">
        <v>8280</v>
      </c>
      <c r="P696" s="9">
        <f>(((J696/60)/60)/24) + DATE(1970, 1, 1)</f>
        <v>42737.663877314815</v>
      </c>
      <c r="Q696">
        <f>YEAR(P696)</f>
        <v>2017</v>
      </c>
    </row>
    <row r="697" spans="1:17" ht="48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8278</v>
      </c>
      <c r="O697" t="s">
        <v>8280</v>
      </c>
      <c r="P697" s="9">
        <f>(((J697/60)/60)/24) + DATE(1970, 1, 1)</f>
        <v>41913.521064814813</v>
      </c>
      <c r="Q697">
        <f>YEAR(P697)</f>
        <v>2014</v>
      </c>
    </row>
    <row r="698" spans="1:17" ht="32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8278</v>
      </c>
      <c r="O698" t="s">
        <v>8280</v>
      </c>
      <c r="P698" s="9">
        <f>(((J698/60)/60)/24) + DATE(1970, 1, 1)</f>
        <v>41815.927106481482</v>
      </c>
      <c r="Q698">
        <f>YEAR(P698)</f>
        <v>2014</v>
      </c>
    </row>
    <row r="699" spans="1:17" ht="48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8278</v>
      </c>
      <c r="O699" t="s">
        <v>8280</v>
      </c>
      <c r="P699" s="9">
        <f>(((J699/60)/60)/24) + DATE(1970, 1, 1)</f>
        <v>42388.523020833338</v>
      </c>
      <c r="Q699">
        <f>YEAR(P699)</f>
        <v>2016</v>
      </c>
    </row>
    <row r="700" spans="1:17" ht="48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8278</v>
      </c>
      <c r="O700" t="s">
        <v>8280</v>
      </c>
      <c r="P700" s="9">
        <f>(((J700/60)/60)/24) + DATE(1970, 1, 1)</f>
        <v>41866.931076388886</v>
      </c>
      <c r="Q700">
        <f>YEAR(P700)</f>
        <v>2014</v>
      </c>
    </row>
    <row r="701" spans="1:17" ht="48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8278</v>
      </c>
      <c r="O701" t="s">
        <v>8280</v>
      </c>
      <c r="P701" s="9">
        <f>(((J701/60)/60)/24) + DATE(1970, 1, 1)</f>
        <v>41563.485509259262</v>
      </c>
      <c r="Q701">
        <f>YEAR(P701)</f>
        <v>2013</v>
      </c>
    </row>
    <row r="702" spans="1:17" ht="48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8278</v>
      </c>
      <c r="O702" t="s">
        <v>8280</v>
      </c>
      <c r="P702" s="9">
        <f>(((J702/60)/60)/24) + DATE(1970, 1, 1)</f>
        <v>42715.688437500001</v>
      </c>
      <c r="Q702">
        <f>YEAR(P702)</f>
        <v>2016</v>
      </c>
    </row>
    <row r="703" spans="1:17" ht="48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8278</v>
      </c>
      <c r="O703" t="s">
        <v>8280</v>
      </c>
      <c r="P703" s="9">
        <f>(((J703/60)/60)/24) + DATE(1970, 1, 1)</f>
        <v>41813.662962962961</v>
      </c>
      <c r="Q703">
        <f>YEAR(P703)</f>
        <v>2014</v>
      </c>
    </row>
    <row r="704" spans="1:17" ht="48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8278</v>
      </c>
      <c r="O704" t="s">
        <v>8280</v>
      </c>
      <c r="P704" s="9">
        <f>(((J704/60)/60)/24) + DATE(1970, 1, 1)</f>
        <v>42668.726701388892</v>
      </c>
      <c r="Q704">
        <f>YEAR(P704)</f>
        <v>2016</v>
      </c>
    </row>
    <row r="705" spans="1:17" ht="48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8278</v>
      </c>
      <c r="O705" t="s">
        <v>8280</v>
      </c>
      <c r="P705" s="9">
        <f>(((J705/60)/60)/24) + DATE(1970, 1, 1)</f>
        <v>42711.950798611113</v>
      </c>
      <c r="Q705">
        <f>YEAR(P705)</f>
        <v>2016</v>
      </c>
    </row>
    <row r="706" spans="1:17" ht="48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8278</v>
      </c>
      <c r="O706" t="s">
        <v>8280</v>
      </c>
      <c r="P706" s="9">
        <f>(((J706/60)/60)/24) + DATE(1970, 1, 1)</f>
        <v>42726.192916666667</v>
      </c>
      <c r="Q706">
        <f>YEAR(P706)</f>
        <v>2016</v>
      </c>
    </row>
    <row r="707" spans="1:17" ht="32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8278</v>
      </c>
      <c r="O707" t="s">
        <v>8280</v>
      </c>
      <c r="P707" s="9">
        <f>(((J707/60)/60)/24) + DATE(1970, 1, 1)</f>
        <v>42726.491643518515</v>
      </c>
      <c r="Q707">
        <f>YEAR(P707)</f>
        <v>2016</v>
      </c>
    </row>
    <row r="708" spans="1:17" ht="48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8278</v>
      </c>
      <c r="O708" t="s">
        <v>8280</v>
      </c>
      <c r="P708" s="9">
        <f>(((J708/60)/60)/24) + DATE(1970, 1, 1)</f>
        <v>42676.995173611111</v>
      </c>
      <c r="Q708">
        <f>YEAR(P708)</f>
        <v>2016</v>
      </c>
    </row>
    <row r="709" spans="1:17" ht="48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8278</v>
      </c>
      <c r="O709" t="s">
        <v>8280</v>
      </c>
      <c r="P709" s="9">
        <f>(((J709/60)/60)/24) + DATE(1970, 1, 1)</f>
        <v>42696.663506944446</v>
      </c>
      <c r="Q709">
        <f>YEAR(P709)</f>
        <v>2016</v>
      </c>
    </row>
    <row r="710" spans="1:17" ht="48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8278</v>
      </c>
      <c r="O710" t="s">
        <v>8280</v>
      </c>
      <c r="P710" s="9">
        <f>(((J710/60)/60)/24) + DATE(1970, 1, 1)</f>
        <v>41835.581018518518</v>
      </c>
      <c r="Q710">
        <f>YEAR(P710)</f>
        <v>2014</v>
      </c>
    </row>
    <row r="711" spans="1:17" ht="32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8278</v>
      </c>
      <c r="O711" t="s">
        <v>8280</v>
      </c>
      <c r="P711" s="9">
        <f>(((J711/60)/60)/24) + DATE(1970, 1, 1)</f>
        <v>41948.041192129633</v>
      </c>
      <c r="Q711">
        <f>YEAR(P711)</f>
        <v>2014</v>
      </c>
    </row>
    <row r="712" spans="1:17" ht="32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8278</v>
      </c>
      <c r="O712" t="s">
        <v>8280</v>
      </c>
      <c r="P712" s="9">
        <f>(((J712/60)/60)/24) + DATE(1970, 1, 1)</f>
        <v>41837.984976851854</v>
      </c>
      <c r="Q712">
        <f>YEAR(P712)</f>
        <v>2014</v>
      </c>
    </row>
    <row r="713" spans="1:17" ht="48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8278</v>
      </c>
      <c r="O713" t="s">
        <v>8280</v>
      </c>
      <c r="P713" s="9">
        <f>(((J713/60)/60)/24) + DATE(1970, 1, 1)</f>
        <v>42678.459120370375</v>
      </c>
      <c r="Q713">
        <f>YEAR(P713)</f>
        <v>2016</v>
      </c>
    </row>
    <row r="714" spans="1:17" ht="48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8278</v>
      </c>
      <c r="O714" t="s">
        <v>8280</v>
      </c>
      <c r="P714" s="9">
        <f>(((J714/60)/60)/24) + DATE(1970, 1, 1)</f>
        <v>42384.680925925932</v>
      </c>
      <c r="Q714">
        <f>YEAR(P714)</f>
        <v>2016</v>
      </c>
    </row>
    <row r="715" spans="1:17" ht="48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8278</v>
      </c>
      <c r="O715" t="s">
        <v>8280</v>
      </c>
      <c r="P715" s="9">
        <f>(((J715/60)/60)/24) + DATE(1970, 1, 1)</f>
        <v>42496.529305555552</v>
      </c>
      <c r="Q715">
        <f>YEAR(P715)</f>
        <v>2016</v>
      </c>
    </row>
    <row r="716" spans="1:17" ht="48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8278</v>
      </c>
      <c r="O716" t="s">
        <v>8280</v>
      </c>
      <c r="P716" s="9">
        <f>(((J716/60)/60)/24) + DATE(1970, 1, 1)</f>
        <v>42734.787986111114</v>
      </c>
      <c r="Q716">
        <f>YEAR(P716)</f>
        <v>2016</v>
      </c>
    </row>
    <row r="717" spans="1:17" ht="48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8278</v>
      </c>
      <c r="O717" t="s">
        <v>8280</v>
      </c>
      <c r="P717" s="9">
        <f>(((J717/60)/60)/24) + DATE(1970, 1, 1)</f>
        <v>42273.090740740736</v>
      </c>
      <c r="Q717">
        <f>YEAR(P717)</f>
        <v>2015</v>
      </c>
    </row>
    <row r="718" spans="1:17" ht="48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8278</v>
      </c>
      <c r="O718" t="s">
        <v>8280</v>
      </c>
      <c r="P718" s="9">
        <f>(((J718/60)/60)/24) + DATE(1970, 1, 1)</f>
        <v>41940.658645833333</v>
      </c>
      <c r="Q718">
        <f>YEAR(P718)</f>
        <v>2014</v>
      </c>
    </row>
    <row r="719" spans="1:17" ht="16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8278</v>
      </c>
      <c r="O719" t="s">
        <v>8280</v>
      </c>
      <c r="P719" s="9">
        <f>(((J719/60)/60)/24) + DATE(1970, 1, 1)</f>
        <v>41857.854189814818</v>
      </c>
      <c r="Q719">
        <f>YEAR(P719)</f>
        <v>2014</v>
      </c>
    </row>
    <row r="720" spans="1:17" ht="48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8278</v>
      </c>
      <c r="O720" t="s">
        <v>8280</v>
      </c>
      <c r="P720" s="9">
        <f>(((J720/60)/60)/24) + DATE(1970, 1, 1)</f>
        <v>42752.845451388886</v>
      </c>
      <c r="Q720">
        <f>YEAR(P720)</f>
        <v>2017</v>
      </c>
    </row>
    <row r="721" spans="1:17" ht="48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8278</v>
      </c>
      <c r="O721" t="s">
        <v>8280</v>
      </c>
      <c r="P721" s="9">
        <f>(((J721/60)/60)/24) + DATE(1970, 1, 1)</f>
        <v>42409.040231481486</v>
      </c>
      <c r="Q721">
        <f>YEAR(P721)</f>
        <v>2016</v>
      </c>
    </row>
    <row r="722" spans="1:17" ht="48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8281</v>
      </c>
      <c r="O722" t="s">
        <v>8282</v>
      </c>
      <c r="P722" s="9">
        <f>(((J722/60)/60)/24) + DATE(1970, 1, 1)</f>
        <v>40909.649201388893</v>
      </c>
      <c r="Q722">
        <f>YEAR(P722)</f>
        <v>2012</v>
      </c>
    </row>
    <row r="723" spans="1:17" ht="48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8281</v>
      </c>
      <c r="O723" t="s">
        <v>8282</v>
      </c>
      <c r="P723" s="9">
        <f>(((J723/60)/60)/24) + DATE(1970, 1, 1)</f>
        <v>41807.571840277778</v>
      </c>
      <c r="Q723">
        <f>YEAR(P723)</f>
        <v>2014</v>
      </c>
    </row>
    <row r="724" spans="1:17" ht="48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8281</v>
      </c>
      <c r="O724" t="s">
        <v>8282</v>
      </c>
      <c r="P724" s="9">
        <f>(((J724/60)/60)/24) + DATE(1970, 1, 1)</f>
        <v>40977.805300925924</v>
      </c>
      <c r="Q724">
        <f>YEAR(P724)</f>
        <v>2012</v>
      </c>
    </row>
    <row r="725" spans="1:17" ht="32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8281</v>
      </c>
      <c r="O725" t="s">
        <v>8282</v>
      </c>
      <c r="P725" s="9">
        <f>(((J725/60)/60)/24) + DATE(1970, 1, 1)</f>
        <v>42184.816539351858</v>
      </c>
      <c r="Q725">
        <f>YEAR(P725)</f>
        <v>2015</v>
      </c>
    </row>
    <row r="726" spans="1:17" ht="48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8281</v>
      </c>
      <c r="O726" t="s">
        <v>8282</v>
      </c>
      <c r="P726" s="9">
        <f>(((J726/60)/60)/24) + DATE(1970, 1, 1)</f>
        <v>40694.638460648144</v>
      </c>
      <c r="Q726">
        <f>YEAR(P726)</f>
        <v>2011</v>
      </c>
    </row>
    <row r="727" spans="1:17" ht="48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8281</v>
      </c>
      <c r="O727" t="s">
        <v>8282</v>
      </c>
      <c r="P727" s="9">
        <f>(((J727/60)/60)/24) + DATE(1970, 1, 1)</f>
        <v>42321.626296296294</v>
      </c>
      <c r="Q727">
        <f>YEAR(P727)</f>
        <v>2015</v>
      </c>
    </row>
    <row r="728" spans="1:17" ht="48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8281</v>
      </c>
      <c r="O728" t="s">
        <v>8282</v>
      </c>
      <c r="P728" s="9">
        <f>(((J728/60)/60)/24) + DATE(1970, 1, 1)</f>
        <v>41346.042673611111</v>
      </c>
      <c r="Q728">
        <f>YEAR(P728)</f>
        <v>2013</v>
      </c>
    </row>
    <row r="729" spans="1:17" ht="48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8281</v>
      </c>
      <c r="O729" t="s">
        <v>8282</v>
      </c>
      <c r="P729" s="9">
        <f>(((J729/60)/60)/24) + DATE(1970, 1, 1)</f>
        <v>41247.020243055551</v>
      </c>
      <c r="Q729">
        <f>YEAR(P729)</f>
        <v>2012</v>
      </c>
    </row>
    <row r="730" spans="1:17" ht="48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8281</v>
      </c>
      <c r="O730" t="s">
        <v>8282</v>
      </c>
      <c r="P730" s="9">
        <f>(((J730/60)/60)/24) + DATE(1970, 1, 1)</f>
        <v>40731.837465277778</v>
      </c>
      <c r="Q730">
        <f>YEAR(P730)</f>
        <v>2011</v>
      </c>
    </row>
    <row r="731" spans="1:17" ht="48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8281</v>
      </c>
      <c r="O731" t="s">
        <v>8282</v>
      </c>
      <c r="P731" s="9">
        <f>(((J731/60)/60)/24) + DATE(1970, 1, 1)</f>
        <v>41111.185891203706</v>
      </c>
      <c r="Q731">
        <f>YEAR(P731)</f>
        <v>2012</v>
      </c>
    </row>
    <row r="732" spans="1:17" ht="32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8281</v>
      </c>
      <c r="O732" t="s">
        <v>8282</v>
      </c>
      <c r="P732" s="9">
        <f>(((J732/60)/60)/24) + DATE(1970, 1, 1)</f>
        <v>40854.745266203703</v>
      </c>
      <c r="Q732">
        <f>YEAR(P732)</f>
        <v>2011</v>
      </c>
    </row>
    <row r="733" spans="1:17" ht="48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8281</v>
      </c>
      <c r="O733" t="s">
        <v>8282</v>
      </c>
      <c r="P733" s="9">
        <f>(((J733/60)/60)/24) + DATE(1970, 1, 1)</f>
        <v>40879.795682870368</v>
      </c>
      <c r="Q733">
        <f>YEAR(P733)</f>
        <v>2011</v>
      </c>
    </row>
    <row r="734" spans="1:17" ht="48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8281</v>
      </c>
      <c r="O734" t="s">
        <v>8282</v>
      </c>
      <c r="P734" s="9">
        <f>(((J734/60)/60)/24) + DATE(1970, 1, 1)</f>
        <v>41486.424317129626</v>
      </c>
      <c r="Q734">
        <f>YEAR(P734)</f>
        <v>2013</v>
      </c>
    </row>
    <row r="735" spans="1:17" ht="48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8281</v>
      </c>
      <c r="O735" t="s">
        <v>8282</v>
      </c>
      <c r="P735" s="9">
        <f>(((J735/60)/60)/24) + DATE(1970, 1, 1)</f>
        <v>41598.420046296298</v>
      </c>
      <c r="Q735">
        <f>YEAR(P735)</f>
        <v>2013</v>
      </c>
    </row>
    <row r="736" spans="1:17" ht="32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8281</v>
      </c>
      <c r="O736" t="s">
        <v>8282</v>
      </c>
      <c r="P736" s="9">
        <f>(((J736/60)/60)/24) + DATE(1970, 1, 1)</f>
        <v>42102.164583333331</v>
      </c>
      <c r="Q736">
        <f>YEAR(P736)</f>
        <v>2015</v>
      </c>
    </row>
    <row r="737" spans="1:17" ht="48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8281</v>
      </c>
      <c r="O737" t="s">
        <v>8282</v>
      </c>
      <c r="P737" s="9">
        <f>(((J737/60)/60)/24) + DATE(1970, 1, 1)</f>
        <v>41946.029467592591</v>
      </c>
      <c r="Q737">
        <f>YEAR(P737)</f>
        <v>2014</v>
      </c>
    </row>
    <row r="738" spans="1:17" ht="48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8281</v>
      </c>
      <c r="O738" t="s">
        <v>8282</v>
      </c>
      <c r="P738" s="9">
        <f>(((J738/60)/60)/24) + DATE(1970, 1, 1)</f>
        <v>41579.734259259261</v>
      </c>
      <c r="Q738">
        <f>YEAR(P738)</f>
        <v>2013</v>
      </c>
    </row>
    <row r="739" spans="1:17" ht="48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8281</v>
      </c>
      <c r="O739" t="s">
        <v>8282</v>
      </c>
      <c r="P739" s="9">
        <f>(((J739/60)/60)/24) + DATE(1970, 1, 1)</f>
        <v>41667.275312500002</v>
      </c>
      <c r="Q739">
        <f>YEAR(P739)</f>
        <v>2014</v>
      </c>
    </row>
    <row r="740" spans="1:17" ht="32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8281</v>
      </c>
      <c r="O740" t="s">
        <v>8282</v>
      </c>
      <c r="P740" s="9">
        <f>(((J740/60)/60)/24) + DATE(1970, 1, 1)</f>
        <v>41943.604097222218</v>
      </c>
      <c r="Q740">
        <f>YEAR(P740)</f>
        <v>2014</v>
      </c>
    </row>
    <row r="741" spans="1:17" ht="48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8281</v>
      </c>
      <c r="O741" t="s">
        <v>8282</v>
      </c>
      <c r="P741" s="9">
        <f>(((J741/60)/60)/24) + DATE(1970, 1, 1)</f>
        <v>41829.502650462964</v>
      </c>
      <c r="Q741">
        <f>YEAR(P741)</f>
        <v>2014</v>
      </c>
    </row>
    <row r="742" spans="1:17" ht="48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8281</v>
      </c>
      <c r="O742" t="s">
        <v>8282</v>
      </c>
      <c r="P742" s="9">
        <f>(((J742/60)/60)/24) + DATE(1970, 1, 1)</f>
        <v>42162.146782407406</v>
      </c>
      <c r="Q742">
        <f>YEAR(P742)</f>
        <v>2015</v>
      </c>
    </row>
    <row r="743" spans="1:17" ht="32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8281</v>
      </c>
      <c r="O743" t="s">
        <v>8282</v>
      </c>
      <c r="P743" s="9">
        <f>(((J743/60)/60)/24) + DATE(1970, 1, 1)</f>
        <v>41401.648217592592</v>
      </c>
      <c r="Q743">
        <f>YEAR(P743)</f>
        <v>2013</v>
      </c>
    </row>
    <row r="744" spans="1:17" ht="48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8281</v>
      </c>
      <c r="O744" t="s">
        <v>8282</v>
      </c>
      <c r="P744" s="9">
        <f>(((J744/60)/60)/24) + DATE(1970, 1, 1)</f>
        <v>41689.917962962965</v>
      </c>
      <c r="Q744">
        <f>YEAR(P744)</f>
        <v>2014</v>
      </c>
    </row>
    <row r="745" spans="1:17" ht="48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8281</v>
      </c>
      <c r="O745" t="s">
        <v>8282</v>
      </c>
      <c r="P745" s="9">
        <f>(((J745/60)/60)/24) + DATE(1970, 1, 1)</f>
        <v>40990.709317129629</v>
      </c>
      <c r="Q745">
        <f>YEAR(P745)</f>
        <v>2012</v>
      </c>
    </row>
    <row r="746" spans="1:17" ht="32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8281</v>
      </c>
      <c r="O746" t="s">
        <v>8282</v>
      </c>
      <c r="P746" s="9">
        <f>(((J746/60)/60)/24) + DATE(1970, 1, 1)</f>
        <v>41226.95721064815</v>
      </c>
      <c r="Q746">
        <f>YEAR(P746)</f>
        <v>2012</v>
      </c>
    </row>
    <row r="747" spans="1:17" ht="48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8281</v>
      </c>
      <c r="O747" t="s">
        <v>8282</v>
      </c>
      <c r="P747" s="9">
        <f>(((J747/60)/60)/24) + DATE(1970, 1, 1)</f>
        <v>41367.572280092594</v>
      </c>
      <c r="Q747">
        <f>YEAR(P747)</f>
        <v>2013</v>
      </c>
    </row>
    <row r="748" spans="1:17" ht="16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8281</v>
      </c>
      <c r="O748" t="s">
        <v>8282</v>
      </c>
      <c r="P748" s="9">
        <f>(((J748/60)/60)/24) + DATE(1970, 1, 1)</f>
        <v>41157.042928240742</v>
      </c>
      <c r="Q748">
        <f>YEAR(P748)</f>
        <v>2012</v>
      </c>
    </row>
    <row r="749" spans="1:17" ht="48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8281</v>
      </c>
      <c r="O749" t="s">
        <v>8282</v>
      </c>
      <c r="P749" s="9">
        <f>(((J749/60)/60)/24) + DATE(1970, 1, 1)</f>
        <v>41988.548831018517</v>
      </c>
      <c r="Q749">
        <f>YEAR(P749)</f>
        <v>2014</v>
      </c>
    </row>
    <row r="750" spans="1:17" ht="48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8281</v>
      </c>
      <c r="O750" t="s">
        <v>8282</v>
      </c>
      <c r="P750" s="9">
        <f>(((J750/60)/60)/24) + DATE(1970, 1, 1)</f>
        <v>41831.846828703703</v>
      </c>
      <c r="Q750">
        <f>YEAR(P750)</f>
        <v>2014</v>
      </c>
    </row>
    <row r="751" spans="1:17" ht="48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8281</v>
      </c>
      <c r="O751" t="s">
        <v>8282</v>
      </c>
      <c r="P751" s="9">
        <f>(((J751/60)/60)/24) + DATE(1970, 1, 1)</f>
        <v>42733.94131944445</v>
      </c>
      <c r="Q751">
        <f>YEAR(P751)</f>
        <v>2016</v>
      </c>
    </row>
    <row r="752" spans="1:17" ht="48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8281</v>
      </c>
      <c r="O752" t="s">
        <v>8282</v>
      </c>
      <c r="P752" s="9">
        <f>(((J752/60)/60)/24) + DATE(1970, 1, 1)</f>
        <v>41299.878148148149</v>
      </c>
      <c r="Q752">
        <f>YEAR(P752)</f>
        <v>2013</v>
      </c>
    </row>
    <row r="753" spans="1:17" ht="48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8281</v>
      </c>
      <c r="O753" t="s">
        <v>8282</v>
      </c>
      <c r="P753" s="9">
        <f>(((J753/60)/60)/24) + DATE(1970, 1, 1)</f>
        <v>40713.630497685182</v>
      </c>
      <c r="Q753">
        <f>YEAR(P753)</f>
        <v>2011</v>
      </c>
    </row>
    <row r="754" spans="1:17" ht="48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8281</v>
      </c>
      <c r="O754" t="s">
        <v>8282</v>
      </c>
      <c r="P754" s="9">
        <f>(((J754/60)/60)/24) + DATE(1970, 1, 1)</f>
        <v>42639.421493055561</v>
      </c>
      <c r="Q754">
        <f>YEAR(P754)</f>
        <v>2016</v>
      </c>
    </row>
    <row r="755" spans="1:17" ht="48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8281</v>
      </c>
      <c r="O755" t="s">
        <v>8282</v>
      </c>
      <c r="P755" s="9">
        <f>(((J755/60)/60)/24) + DATE(1970, 1, 1)</f>
        <v>42019.590173611112</v>
      </c>
      <c r="Q755">
        <f>YEAR(P755)</f>
        <v>2015</v>
      </c>
    </row>
    <row r="756" spans="1:17" ht="48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8281</v>
      </c>
      <c r="O756" t="s">
        <v>8282</v>
      </c>
      <c r="P756" s="9">
        <f>(((J756/60)/60)/24) + DATE(1970, 1, 1)</f>
        <v>41249.749085648145</v>
      </c>
      <c r="Q756">
        <f>YEAR(P756)</f>
        <v>2012</v>
      </c>
    </row>
    <row r="757" spans="1:17" ht="48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8281</v>
      </c>
      <c r="O757" t="s">
        <v>8282</v>
      </c>
      <c r="P757" s="9">
        <f>(((J757/60)/60)/24) + DATE(1970, 1, 1)</f>
        <v>41383.605057870373</v>
      </c>
      <c r="Q757">
        <f>YEAR(P757)</f>
        <v>2013</v>
      </c>
    </row>
    <row r="758" spans="1:17" ht="48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8281</v>
      </c>
      <c r="O758" t="s">
        <v>8282</v>
      </c>
      <c r="P758" s="9">
        <f>(((J758/60)/60)/24) + DATE(1970, 1, 1)</f>
        <v>40590.766886574071</v>
      </c>
      <c r="Q758">
        <f>YEAR(P758)</f>
        <v>2011</v>
      </c>
    </row>
    <row r="759" spans="1:17" ht="48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8281</v>
      </c>
      <c r="O759" t="s">
        <v>8282</v>
      </c>
      <c r="P759" s="9">
        <f>(((J759/60)/60)/24) + DATE(1970, 1, 1)</f>
        <v>41235.054560185185</v>
      </c>
      <c r="Q759">
        <f>YEAR(P759)</f>
        <v>2012</v>
      </c>
    </row>
    <row r="760" spans="1:17" ht="32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8281</v>
      </c>
      <c r="O760" t="s">
        <v>8282</v>
      </c>
      <c r="P760" s="9">
        <f>(((J760/60)/60)/24) + DATE(1970, 1, 1)</f>
        <v>40429.836435185185</v>
      </c>
      <c r="Q760">
        <f>YEAR(P760)</f>
        <v>2010</v>
      </c>
    </row>
    <row r="761" spans="1:17" ht="48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8281</v>
      </c>
      <c r="O761" t="s">
        <v>8282</v>
      </c>
      <c r="P761" s="9">
        <f>(((J761/60)/60)/24) + DATE(1970, 1, 1)</f>
        <v>41789.330312500002</v>
      </c>
      <c r="Q761">
        <f>YEAR(P761)</f>
        <v>2014</v>
      </c>
    </row>
    <row r="762" spans="1:17" ht="48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8281</v>
      </c>
      <c r="O762" t="s">
        <v>8283</v>
      </c>
      <c r="P762" s="9">
        <f>(((J762/60)/60)/24) + DATE(1970, 1, 1)</f>
        <v>42670.764039351852</v>
      </c>
      <c r="Q762">
        <f>YEAR(P762)</f>
        <v>2016</v>
      </c>
    </row>
    <row r="763" spans="1:17" ht="48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8281</v>
      </c>
      <c r="O763" t="s">
        <v>8283</v>
      </c>
      <c r="P763" s="9">
        <f>(((J763/60)/60)/24) + DATE(1970, 1, 1)</f>
        <v>41642.751458333332</v>
      </c>
      <c r="Q763">
        <f>YEAR(P763)</f>
        <v>2014</v>
      </c>
    </row>
    <row r="764" spans="1:17" ht="48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8281</v>
      </c>
      <c r="O764" t="s">
        <v>8283</v>
      </c>
      <c r="P764" s="9">
        <f>(((J764/60)/60)/24) + DATE(1970, 1, 1)</f>
        <v>42690.858449074076</v>
      </c>
      <c r="Q764">
        <f>YEAR(P764)</f>
        <v>2016</v>
      </c>
    </row>
    <row r="765" spans="1:17" ht="48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8281</v>
      </c>
      <c r="O765" t="s">
        <v>8283</v>
      </c>
      <c r="P765" s="9">
        <f>(((J765/60)/60)/24) + DATE(1970, 1, 1)</f>
        <v>41471.446851851848</v>
      </c>
      <c r="Q765">
        <f>YEAR(P765)</f>
        <v>2013</v>
      </c>
    </row>
    <row r="766" spans="1:17" ht="48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8281</v>
      </c>
      <c r="O766" t="s">
        <v>8283</v>
      </c>
      <c r="P766" s="9">
        <f>(((J766/60)/60)/24) + DATE(1970, 1, 1)</f>
        <v>42227.173159722224</v>
      </c>
      <c r="Q766">
        <f>YEAR(P766)</f>
        <v>2015</v>
      </c>
    </row>
    <row r="767" spans="1:17" ht="48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8281</v>
      </c>
      <c r="O767" t="s">
        <v>8283</v>
      </c>
      <c r="P767" s="9">
        <f>(((J767/60)/60)/24) + DATE(1970, 1, 1)</f>
        <v>41901.542638888888</v>
      </c>
      <c r="Q767">
        <f>YEAR(P767)</f>
        <v>2014</v>
      </c>
    </row>
    <row r="768" spans="1:17" ht="48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8281</v>
      </c>
      <c r="O768" t="s">
        <v>8283</v>
      </c>
      <c r="P768" s="9">
        <f>(((J768/60)/60)/24) + DATE(1970, 1, 1)</f>
        <v>42021.783368055556</v>
      </c>
      <c r="Q768">
        <f>YEAR(P768)</f>
        <v>2015</v>
      </c>
    </row>
    <row r="769" spans="1:17" ht="64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8281</v>
      </c>
      <c r="O769" t="s">
        <v>8283</v>
      </c>
      <c r="P769" s="9">
        <f>(((J769/60)/60)/24) + DATE(1970, 1, 1)</f>
        <v>42115.143634259264</v>
      </c>
      <c r="Q769">
        <f>YEAR(P769)</f>
        <v>2015</v>
      </c>
    </row>
    <row r="770" spans="1:17" ht="48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8281</v>
      </c>
      <c r="O770" t="s">
        <v>8283</v>
      </c>
      <c r="P770" s="9">
        <f>(((J770/60)/60)/24) + DATE(1970, 1, 1)</f>
        <v>41594.207060185188</v>
      </c>
      <c r="Q770">
        <f>YEAR(P770)</f>
        <v>2013</v>
      </c>
    </row>
    <row r="771" spans="1:17" ht="48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8281</v>
      </c>
      <c r="O771" t="s">
        <v>8283</v>
      </c>
      <c r="P771" s="9">
        <f>(((J771/60)/60)/24) + DATE(1970, 1, 1)</f>
        <v>41604.996458333335</v>
      </c>
      <c r="Q771">
        <f>YEAR(P771)</f>
        <v>2013</v>
      </c>
    </row>
    <row r="772" spans="1:17" ht="48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8281</v>
      </c>
      <c r="O772" t="s">
        <v>8283</v>
      </c>
      <c r="P772" s="9">
        <f>(((J772/60)/60)/24) + DATE(1970, 1, 1)</f>
        <v>41289.999641203707</v>
      </c>
      <c r="Q772">
        <f>YEAR(P772)</f>
        <v>2013</v>
      </c>
    </row>
    <row r="773" spans="1:17" ht="48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8281</v>
      </c>
      <c r="O773" t="s">
        <v>8283</v>
      </c>
      <c r="P773" s="9">
        <f>(((J773/60)/60)/24) + DATE(1970, 1, 1)</f>
        <v>42349.824097222227</v>
      </c>
      <c r="Q773">
        <f>YEAR(P773)</f>
        <v>2015</v>
      </c>
    </row>
    <row r="774" spans="1:17" ht="64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8281</v>
      </c>
      <c r="O774" t="s">
        <v>8283</v>
      </c>
      <c r="P774" s="9">
        <f>(((J774/60)/60)/24) + DATE(1970, 1, 1)</f>
        <v>40068.056932870371</v>
      </c>
      <c r="Q774">
        <f>YEAR(P774)</f>
        <v>2009</v>
      </c>
    </row>
    <row r="775" spans="1:17" ht="48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8281</v>
      </c>
      <c r="O775" t="s">
        <v>8283</v>
      </c>
      <c r="P775" s="9">
        <f>(((J775/60)/60)/24) + DATE(1970, 1, 1)</f>
        <v>42100.735937499994</v>
      </c>
      <c r="Q775">
        <f>YEAR(P775)</f>
        <v>2015</v>
      </c>
    </row>
    <row r="776" spans="1:17" ht="48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8281</v>
      </c>
      <c r="O776" t="s">
        <v>8283</v>
      </c>
      <c r="P776" s="9">
        <f>(((J776/60)/60)/24) + DATE(1970, 1, 1)</f>
        <v>41663.780300925922</v>
      </c>
      <c r="Q776">
        <f>YEAR(P776)</f>
        <v>2014</v>
      </c>
    </row>
    <row r="777" spans="1:17" ht="48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8281</v>
      </c>
      <c r="O777" t="s">
        <v>8283</v>
      </c>
      <c r="P777" s="9">
        <f>(((J777/60)/60)/24) + DATE(1970, 1, 1)</f>
        <v>40863.060127314813</v>
      </c>
      <c r="Q777">
        <f>YEAR(P777)</f>
        <v>2011</v>
      </c>
    </row>
    <row r="778" spans="1:17" ht="48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8281</v>
      </c>
      <c r="O778" t="s">
        <v>8283</v>
      </c>
      <c r="P778" s="9">
        <f>(((J778/60)/60)/24) + DATE(1970, 1, 1)</f>
        <v>42250.685706018514</v>
      </c>
      <c r="Q778">
        <f>YEAR(P778)</f>
        <v>2015</v>
      </c>
    </row>
    <row r="779" spans="1:17" ht="48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8281</v>
      </c>
      <c r="O779" t="s">
        <v>8283</v>
      </c>
      <c r="P779" s="9">
        <f>(((J779/60)/60)/24) + DATE(1970, 1, 1)</f>
        <v>41456.981215277774</v>
      </c>
      <c r="Q779">
        <f>YEAR(P779)</f>
        <v>2013</v>
      </c>
    </row>
    <row r="780" spans="1:17" ht="48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8281</v>
      </c>
      <c r="O780" t="s">
        <v>8283</v>
      </c>
      <c r="P780" s="9">
        <f>(((J780/60)/60)/24) + DATE(1970, 1, 1)</f>
        <v>41729.702314814815</v>
      </c>
      <c r="Q780">
        <f>YEAR(P780)</f>
        <v>2014</v>
      </c>
    </row>
    <row r="781" spans="1:17" ht="48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8281</v>
      </c>
      <c r="O781" t="s">
        <v>8283</v>
      </c>
      <c r="P781" s="9">
        <f>(((J781/60)/60)/24) + DATE(1970, 1, 1)</f>
        <v>40436.68408564815</v>
      </c>
      <c r="Q781">
        <f>YEAR(P781)</f>
        <v>2010</v>
      </c>
    </row>
    <row r="782" spans="1:17" ht="32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8284</v>
      </c>
      <c r="O782" t="s">
        <v>8285</v>
      </c>
      <c r="P782" s="9">
        <f>(((J782/60)/60)/24) + DATE(1970, 1, 1)</f>
        <v>40636.673900462964</v>
      </c>
      <c r="Q782">
        <f>YEAR(P782)</f>
        <v>2011</v>
      </c>
    </row>
    <row r="783" spans="1:17" ht="48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8284</v>
      </c>
      <c r="O783" t="s">
        <v>8285</v>
      </c>
      <c r="P783" s="9">
        <f>(((J783/60)/60)/24) + DATE(1970, 1, 1)</f>
        <v>41403.000856481485</v>
      </c>
      <c r="Q783">
        <f>YEAR(P783)</f>
        <v>2013</v>
      </c>
    </row>
    <row r="784" spans="1:17" ht="48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8284</v>
      </c>
      <c r="O784" t="s">
        <v>8285</v>
      </c>
      <c r="P784" s="9">
        <f>(((J784/60)/60)/24) + DATE(1970, 1, 1)</f>
        <v>41116.758125</v>
      </c>
      <c r="Q784">
        <f>YEAR(P784)</f>
        <v>2012</v>
      </c>
    </row>
    <row r="785" spans="1:17" ht="48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8284</v>
      </c>
      <c r="O785" t="s">
        <v>8285</v>
      </c>
      <c r="P785" s="9">
        <f>(((J785/60)/60)/24) + DATE(1970, 1, 1)</f>
        <v>40987.773715277777</v>
      </c>
      <c r="Q785">
        <f>YEAR(P785)</f>
        <v>2012</v>
      </c>
    </row>
    <row r="786" spans="1:17" ht="48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8284</v>
      </c>
      <c r="O786" t="s">
        <v>8285</v>
      </c>
      <c r="P786" s="9">
        <f>(((J786/60)/60)/24) + DATE(1970, 1, 1)</f>
        <v>41675.149525462963</v>
      </c>
      <c r="Q786">
        <f>YEAR(P786)</f>
        <v>2014</v>
      </c>
    </row>
    <row r="787" spans="1:17" ht="48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8284</v>
      </c>
      <c r="O787" t="s">
        <v>8285</v>
      </c>
      <c r="P787" s="9">
        <f>(((J787/60)/60)/24) + DATE(1970, 1, 1)</f>
        <v>41303.593923611108</v>
      </c>
      <c r="Q787">
        <f>YEAR(P787)</f>
        <v>2013</v>
      </c>
    </row>
    <row r="788" spans="1:17" ht="48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8284</v>
      </c>
      <c r="O788" t="s">
        <v>8285</v>
      </c>
      <c r="P788" s="9">
        <f>(((J788/60)/60)/24) + DATE(1970, 1, 1)</f>
        <v>40983.055949074071</v>
      </c>
      <c r="Q788">
        <f>YEAR(P788)</f>
        <v>2012</v>
      </c>
    </row>
    <row r="789" spans="1:17" ht="48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8284</v>
      </c>
      <c r="O789" t="s">
        <v>8285</v>
      </c>
      <c r="P789" s="9">
        <f>(((J789/60)/60)/24) + DATE(1970, 1, 1)</f>
        <v>41549.627615740741</v>
      </c>
      <c r="Q789">
        <f>YEAR(P789)</f>
        <v>2013</v>
      </c>
    </row>
    <row r="790" spans="1:17" ht="48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8284</v>
      </c>
      <c r="O790" t="s">
        <v>8285</v>
      </c>
      <c r="P790" s="9">
        <f>(((J790/60)/60)/24) + DATE(1970, 1, 1)</f>
        <v>41059.006805555553</v>
      </c>
      <c r="Q790">
        <f>YEAR(P790)</f>
        <v>2012</v>
      </c>
    </row>
    <row r="791" spans="1:17" ht="48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8284</v>
      </c>
      <c r="O791" t="s">
        <v>8285</v>
      </c>
      <c r="P791" s="9">
        <f>(((J791/60)/60)/24) + DATE(1970, 1, 1)</f>
        <v>41277.186111111114</v>
      </c>
      <c r="Q791">
        <f>YEAR(P791)</f>
        <v>2013</v>
      </c>
    </row>
    <row r="792" spans="1:17" ht="48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8284</v>
      </c>
      <c r="O792" t="s">
        <v>8285</v>
      </c>
      <c r="P792" s="9">
        <f>(((J792/60)/60)/24) + DATE(1970, 1, 1)</f>
        <v>41276.047905092593</v>
      </c>
      <c r="Q792">
        <f>YEAR(P792)</f>
        <v>2013</v>
      </c>
    </row>
    <row r="793" spans="1:17" ht="48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8284</v>
      </c>
      <c r="O793" t="s">
        <v>8285</v>
      </c>
      <c r="P793" s="9">
        <f>(((J793/60)/60)/24) + DATE(1970, 1, 1)</f>
        <v>41557.780624999999</v>
      </c>
      <c r="Q793">
        <f>YEAR(P793)</f>
        <v>2013</v>
      </c>
    </row>
    <row r="794" spans="1:17" ht="32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8284</v>
      </c>
      <c r="O794" t="s">
        <v>8285</v>
      </c>
      <c r="P794" s="9">
        <f>(((J794/60)/60)/24) + DATE(1970, 1, 1)</f>
        <v>41555.873645833337</v>
      </c>
      <c r="Q794">
        <f>YEAR(P794)</f>
        <v>2013</v>
      </c>
    </row>
    <row r="795" spans="1:17" ht="48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8284</v>
      </c>
      <c r="O795" t="s">
        <v>8285</v>
      </c>
      <c r="P795" s="9">
        <f>(((J795/60)/60)/24) + DATE(1970, 1, 1)</f>
        <v>41442.741249999999</v>
      </c>
      <c r="Q795">
        <f>YEAR(P795)</f>
        <v>2013</v>
      </c>
    </row>
    <row r="796" spans="1:17" ht="48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8284</v>
      </c>
      <c r="O796" t="s">
        <v>8285</v>
      </c>
      <c r="P796" s="9">
        <f>(((J796/60)/60)/24) + DATE(1970, 1, 1)</f>
        <v>40736.115011574075</v>
      </c>
      <c r="Q796">
        <f>YEAR(P796)</f>
        <v>2011</v>
      </c>
    </row>
    <row r="797" spans="1:17" ht="48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8284</v>
      </c>
      <c r="O797" t="s">
        <v>8285</v>
      </c>
      <c r="P797" s="9">
        <f>(((J797/60)/60)/24) + DATE(1970, 1, 1)</f>
        <v>40963.613032407404</v>
      </c>
      <c r="Q797">
        <f>YEAR(P797)</f>
        <v>2012</v>
      </c>
    </row>
    <row r="798" spans="1:17" ht="64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8284</v>
      </c>
      <c r="O798" t="s">
        <v>8285</v>
      </c>
      <c r="P798" s="9">
        <f>(((J798/60)/60)/24) + DATE(1970, 1, 1)</f>
        <v>41502.882928240739</v>
      </c>
      <c r="Q798">
        <f>YEAR(P798)</f>
        <v>2013</v>
      </c>
    </row>
    <row r="799" spans="1:17" ht="48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8284</v>
      </c>
      <c r="O799" t="s">
        <v>8285</v>
      </c>
      <c r="P799" s="9">
        <f>(((J799/60)/60)/24) + DATE(1970, 1, 1)</f>
        <v>40996.994074074071</v>
      </c>
      <c r="Q799">
        <f>YEAR(P799)</f>
        <v>2012</v>
      </c>
    </row>
    <row r="800" spans="1:17" ht="48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8284</v>
      </c>
      <c r="O800" t="s">
        <v>8285</v>
      </c>
      <c r="P800" s="9">
        <f>(((J800/60)/60)/24) + DATE(1970, 1, 1)</f>
        <v>41882.590127314819</v>
      </c>
      <c r="Q800">
        <f>YEAR(P800)</f>
        <v>2014</v>
      </c>
    </row>
    <row r="801" spans="1:17" ht="48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8284</v>
      </c>
      <c r="O801" t="s">
        <v>8285</v>
      </c>
      <c r="P801" s="9">
        <f>(((J801/60)/60)/24) + DATE(1970, 1, 1)</f>
        <v>40996.667199074072</v>
      </c>
      <c r="Q801">
        <f>YEAR(P801)</f>
        <v>2012</v>
      </c>
    </row>
    <row r="802" spans="1:17" ht="48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8284</v>
      </c>
      <c r="O802" t="s">
        <v>8285</v>
      </c>
      <c r="P802" s="9">
        <f>(((J802/60)/60)/24) + DATE(1970, 1, 1)</f>
        <v>41863.433495370373</v>
      </c>
      <c r="Q802">
        <f>YEAR(P802)</f>
        <v>2014</v>
      </c>
    </row>
    <row r="803" spans="1:17" ht="48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8284</v>
      </c>
      <c r="O803" t="s">
        <v>8285</v>
      </c>
      <c r="P803" s="9">
        <f>(((J803/60)/60)/24) + DATE(1970, 1, 1)</f>
        <v>40695.795370370368</v>
      </c>
      <c r="Q803">
        <f>YEAR(P803)</f>
        <v>2011</v>
      </c>
    </row>
    <row r="804" spans="1:17" ht="48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8284</v>
      </c>
      <c r="O804" t="s">
        <v>8285</v>
      </c>
      <c r="P804" s="9">
        <f>(((J804/60)/60)/24) + DATE(1970, 1, 1)</f>
        <v>41123.022268518522</v>
      </c>
      <c r="Q804">
        <f>YEAR(P804)</f>
        <v>2012</v>
      </c>
    </row>
    <row r="805" spans="1:17" ht="48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8284</v>
      </c>
      <c r="O805" t="s">
        <v>8285</v>
      </c>
      <c r="P805" s="9">
        <f>(((J805/60)/60)/24) + DATE(1970, 1, 1)</f>
        <v>40665.949976851851</v>
      </c>
      <c r="Q805">
        <f>YEAR(P805)</f>
        <v>2011</v>
      </c>
    </row>
    <row r="806" spans="1:17" ht="48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8284</v>
      </c>
      <c r="O806" t="s">
        <v>8285</v>
      </c>
      <c r="P806" s="9">
        <f>(((J806/60)/60)/24) + DATE(1970, 1, 1)</f>
        <v>40730.105625000004</v>
      </c>
      <c r="Q806">
        <f>YEAR(P806)</f>
        <v>2011</v>
      </c>
    </row>
    <row r="807" spans="1:17" ht="48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8284</v>
      </c>
      <c r="O807" t="s">
        <v>8285</v>
      </c>
      <c r="P807" s="9">
        <f>(((J807/60)/60)/24) + DATE(1970, 1, 1)</f>
        <v>40690.823055555556</v>
      </c>
      <c r="Q807">
        <f>YEAR(P807)</f>
        <v>2011</v>
      </c>
    </row>
    <row r="808" spans="1:17" ht="16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8284</v>
      </c>
      <c r="O808" t="s">
        <v>8285</v>
      </c>
      <c r="P808" s="9">
        <f>(((J808/60)/60)/24) + DATE(1970, 1, 1)</f>
        <v>40763.691423611112</v>
      </c>
      <c r="Q808">
        <f>YEAR(P808)</f>
        <v>2011</v>
      </c>
    </row>
    <row r="809" spans="1:17" ht="32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8284</v>
      </c>
      <c r="O809" t="s">
        <v>8285</v>
      </c>
      <c r="P809" s="9">
        <f>(((J809/60)/60)/24) + DATE(1970, 1, 1)</f>
        <v>42759.628599537042</v>
      </c>
      <c r="Q809">
        <f>YEAR(P809)</f>
        <v>2017</v>
      </c>
    </row>
    <row r="810" spans="1:17" ht="48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8284</v>
      </c>
      <c r="O810" t="s">
        <v>8285</v>
      </c>
      <c r="P810" s="9">
        <f>(((J810/60)/60)/24) + DATE(1970, 1, 1)</f>
        <v>41962.100532407407</v>
      </c>
      <c r="Q810">
        <f>YEAR(P810)</f>
        <v>2014</v>
      </c>
    </row>
    <row r="811" spans="1:17" ht="32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8284</v>
      </c>
      <c r="O811" t="s">
        <v>8285</v>
      </c>
      <c r="P811" s="9">
        <f>(((J811/60)/60)/24) + DATE(1970, 1, 1)</f>
        <v>41628.833680555559</v>
      </c>
      <c r="Q811">
        <f>YEAR(P811)</f>
        <v>2013</v>
      </c>
    </row>
    <row r="812" spans="1:17" ht="48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8284</v>
      </c>
      <c r="O812" t="s">
        <v>8285</v>
      </c>
      <c r="P812" s="9">
        <f>(((J812/60)/60)/24) + DATE(1970, 1, 1)</f>
        <v>41123.056273148148</v>
      </c>
      <c r="Q812">
        <f>YEAR(P812)</f>
        <v>2012</v>
      </c>
    </row>
    <row r="813" spans="1:17" ht="32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8284</v>
      </c>
      <c r="O813" t="s">
        <v>8285</v>
      </c>
      <c r="P813" s="9">
        <f>(((J813/60)/60)/24) + DATE(1970, 1, 1)</f>
        <v>41443.643541666665</v>
      </c>
      <c r="Q813">
        <f>YEAR(P813)</f>
        <v>2013</v>
      </c>
    </row>
    <row r="814" spans="1:17" ht="48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8284</v>
      </c>
      <c r="O814" t="s">
        <v>8285</v>
      </c>
      <c r="P814" s="9">
        <f>(((J814/60)/60)/24) + DATE(1970, 1, 1)</f>
        <v>41282.017962962964</v>
      </c>
      <c r="Q814">
        <f>YEAR(P814)</f>
        <v>2013</v>
      </c>
    </row>
    <row r="815" spans="1:17" ht="32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8284</v>
      </c>
      <c r="O815" t="s">
        <v>8285</v>
      </c>
      <c r="P815" s="9">
        <f>(((J815/60)/60)/24) + DATE(1970, 1, 1)</f>
        <v>41080.960243055553</v>
      </c>
      <c r="Q815">
        <f>YEAR(P815)</f>
        <v>2012</v>
      </c>
    </row>
    <row r="816" spans="1:17" ht="48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8284</v>
      </c>
      <c r="O816" t="s">
        <v>8285</v>
      </c>
      <c r="P816" s="9">
        <f>(((J816/60)/60)/24) + DATE(1970, 1, 1)</f>
        <v>40679.743067129632</v>
      </c>
      <c r="Q816">
        <f>YEAR(P816)</f>
        <v>2011</v>
      </c>
    </row>
    <row r="817" spans="1:17" ht="32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8284</v>
      </c>
      <c r="O817" t="s">
        <v>8285</v>
      </c>
      <c r="P817" s="9">
        <f>(((J817/60)/60)/24) + DATE(1970, 1, 1)</f>
        <v>41914.917858796296</v>
      </c>
      <c r="Q817">
        <f>YEAR(P817)</f>
        <v>2014</v>
      </c>
    </row>
    <row r="818" spans="1:17" ht="32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8284</v>
      </c>
      <c r="O818" t="s">
        <v>8285</v>
      </c>
      <c r="P818" s="9">
        <f>(((J818/60)/60)/24) + DATE(1970, 1, 1)</f>
        <v>41341.870868055557</v>
      </c>
      <c r="Q818">
        <f>YEAR(P818)</f>
        <v>2013</v>
      </c>
    </row>
    <row r="819" spans="1:17" ht="48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8284</v>
      </c>
      <c r="O819" t="s">
        <v>8285</v>
      </c>
      <c r="P819" s="9">
        <f>(((J819/60)/60)/24) + DATE(1970, 1, 1)</f>
        <v>40925.599664351852</v>
      </c>
      <c r="Q819">
        <f>YEAR(P819)</f>
        <v>2012</v>
      </c>
    </row>
    <row r="820" spans="1:17" ht="48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8284</v>
      </c>
      <c r="O820" t="s">
        <v>8285</v>
      </c>
      <c r="P820" s="9">
        <f>(((J820/60)/60)/24) + DATE(1970, 1, 1)</f>
        <v>41120.882881944446</v>
      </c>
      <c r="Q820">
        <f>YEAR(P820)</f>
        <v>2012</v>
      </c>
    </row>
    <row r="821" spans="1:17" ht="32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8284</v>
      </c>
      <c r="O821" t="s">
        <v>8285</v>
      </c>
      <c r="P821" s="9">
        <f>(((J821/60)/60)/24) + DATE(1970, 1, 1)</f>
        <v>41619.998310185183</v>
      </c>
      <c r="Q821">
        <f>YEAR(P821)</f>
        <v>2013</v>
      </c>
    </row>
    <row r="822" spans="1:17" ht="48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8284</v>
      </c>
      <c r="O822" t="s">
        <v>8285</v>
      </c>
      <c r="P822" s="9">
        <f>(((J822/60)/60)/24) + DATE(1970, 1, 1)</f>
        <v>41768.841921296298</v>
      </c>
      <c r="Q822">
        <f>YEAR(P822)</f>
        <v>2014</v>
      </c>
    </row>
    <row r="823" spans="1:17" ht="48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8284</v>
      </c>
      <c r="O823" t="s">
        <v>8285</v>
      </c>
      <c r="P823" s="9">
        <f>(((J823/60)/60)/24) + DATE(1970, 1, 1)</f>
        <v>42093.922048611115</v>
      </c>
      <c r="Q823">
        <f>YEAR(P823)</f>
        <v>2015</v>
      </c>
    </row>
    <row r="824" spans="1:17" ht="32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8284</v>
      </c>
      <c r="O824" t="s">
        <v>8285</v>
      </c>
      <c r="P824" s="9">
        <f>(((J824/60)/60)/24) + DATE(1970, 1, 1)</f>
        <v>41157.947337962964</v>
      </c>
      <c r="Q824">
        <f>YEAR(P824)</f>
        <v>2012</v>
      </c>
    </row>
    <row r="825" spans="1:17" ht="48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8284</v>
      </c>
      <c r="O825" t="s">
        <v>8285</v>
      </c>
      <c r="P825" s="9">
        <f>(((J825/60)/60)/24) + DATE(1970, 1, 1)</f>
        <v>42055.972824074073</v>
      </c>
      <c r="Q825">
        <f>YEAR(P825)</f>
        <v>2015</v>
      </c>
    </row>
    <row r="826" spans="1:17" ht="48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8284</v>
      </c>
      <c r="O826" t="s">
        <v>8285</v>
      </c>
      <c r="P826" s="9">
        <f>(((J826/60)/60)/24) + DATE(1970, 1, 1)</f>
        <v>40250.242106481484</v>
      </c>
      <c r="Q826">
        <f>YEAR(P826)</f>
        <v>2010</v>
      </c>
    </row>
    <row r="827" spans="1:17" ht="32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8284</v>
      </c>
      <c r="O827" t="s">
        <v>8285</v>
      </c>
      <c r="P827" s="9">
        <f>(((J827/60)/60)/24) + DATE(1970, 1, 1)</f>
        <v>41186.306527777779</v>
      </c>
      <c r="Q827">
        <f>YEAR(P827)</f>
        <v>2012</v>
      </c>
    </row>
    <row r="828" spans="1:17" ht="48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8284</v>
      </c>
      <c r="O828" t="s">
        <v>8285</v>
      </c>
      <c r="P828" s="9">
        <f>(((J828/60)/60)/24) + DATE(1970, 1, 1)</f>
        <v>40973.038541666669</v>
      </c>
      <c r="Q828">
        <f>YEAR(P828)</f>
        <v>2012</v>
      </c>
    </row>
    <row r="829" spans="1:17" ht="48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8284</v>
      </c>
      <c r="O829" t="s">
        <v>8285</v>
      </c>
      <c r="P829" s="9">
        <f>(((J829/60)/60)/24) + DATE(1970, 1, 1)</f>
        <v>40927.473460648151</v>
      </c>
      <c r="Q829">
        <f>YEAR(P829)</f>
        <v>2012</v>
      </c>
    </row>
    <row r="830" spans="1:17" ht="48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8284</v>
      </c>
      <c r="O830" t="s">
        <v>8285</v>
      </c>
      <c r="P830" s="9">
        <f>(((J830/60)/60)/24) + DATE(1970, 1, 1)</f>
        <v>41073.050717592596</v>
      </c>
      <c r="Q830">
        <f>YEAR(P830)</f>
        <v>2012</v>
      </c>
    </row>
    <row r="831" spans="1:17" ht="48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8284</v>
      </c>
      <c r="O831" t="s">
        <v>8285</v>
      </c>
      <c r="P831" s="9">
        <f>(((J831/60)/60)/24) + DATE(1970, 1, 1)</f>
        <v>42504.801388888889</v>
      </c>
      <c r="Q831">
        <f>YEAR(P831)</f>
        <v>2016</v>
      </c>
    </row>
    <row r="832" spans="1:17" ht="48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8284</v>
      </c>
      <c r="O832" t="s">
        <v>8285</v>
      </c>
      <c r="P832" s="9">
        <f>(((J832/60)/60)/24) + DATE(1970, 1, 1)</f>
        <v>41325.525752314818</v>
      </c>
      <c r="Q832">
        <f>YEAR(P832)</f>
        <v>2013</v>
      </c>
    </row>
    <row r="833" spans="1:17" ht="32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8284</v>
      </c>
      <c r="O833" t="s">
        <v>8285</v>
      </c>
      <c r="P833" s="9">
        <f>(((J833/60)/60)/24) + DATE(1970, 1, 1)</f>
        <v>40996.646921296298</v>
      </c>
      <c r="Q833">
        <f>YEAR(P833)</f>
        <v>2012</v>
      </c>
    </row>
    <row r="834" spans="1:17" ht="48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8284</v>
      </c>
      <c r="O834" t="s">
        <v>8285</v>
      </c>
      <c r="P834" s="9">
        <f>(((J834/60)/60)/24) + DATE(1970, 1, 1)</f>
        <v>40869.675173611111</v>
      </c>
      <c r="Q834">
        <f>YEAR(P834)</f>
        <v>2011</v>
      </c>
    </row>
    <row r="835" spans="1:17" ht="16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8284</v>
      </c>
      <c r="O835" t="s">
        <v>8285</v>
      </c>
      <c r="P835" s="9">
        <f>(((J835/60)/60)/24) + DATE(1970, 1, 1)</f>
        <v>41718.878182870372</v>
      </c>
      <c r="Q835">
        <f>YEAR(P835)</f>
        <v>2014</v>
      </c>
    </row>
    <row r="836" spans="1:17" ht="48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8284</v>
      </c>
      <c r="O836" t="s">
        <v>8285</v>
      </c>
      <c r="P836" s="9">
        <f>(((J836/60)/60)/24) + DATE(1970, 1, 1)</f>
        <v>41422.822824074072</v>
      </c>
      <c r="Q836">
        <f>YEAR(P836)</f>
        <v>2013</v>
      </c>
    </row>
    <row r="837" spans="1:17" ht="48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8284</v>
      </c>
      <c r="O837" t="s">
        <v>8285</v>
      </c>
      <c r="P837" s="9">
        <f>(((J837/60)/60)/24) + DATE(1970, 1, 1)</f>
        <v>41005.45784722222</v>
      </c>
      <c r="Q837">
        <f>YEAR(P837)</f>
        <v>2012</v>
      </c>
    </row>
    <row r="838" spans="1:17" ht="16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8284</v>
      </c>
      <c r="O838" t="s">
        <v>8285</v>
      </c>
      <c r="P838" s="9">
        <f>(((J838/60)/60)/24) + DATE(1970, 1, 1)</f>
        <v>41524.056921296295</v>
      </c>
      <c r="Q838">
        <f>YEAR(P838)</f>
        <v>2013</v>
      </c>
    </row>
    <row r="839" spans="1:17" ht="32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8284</v>
      </c>
      <c r="O839" t="s">
        <v>8285</v>
      </c>
      <c r="P839" s="9">
        <f>(((J839/60)/60)/24) + DATE(1970, 1, 1)</f>
        <v>41730.998402777775</v>
      </c>
      <c r="Q839">
        <f>YEAR(P839)</f>
        <v>2014</v>
      </c>
    </row>
    <row r="840" spans="1:17" ht="48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8284</v>
      </c>
      <c r="O840" t="s">
        <v>8285</v>
      </c>
      <c r="P840" s="9">
        <f>(((J840/60)/60)/24) + DATE(1970, 1, 1)</f>
        <v>40895.897974537038</v>
      </c>
      <c r="Q840">
        <f>YEAR(P840)</f>
        <v>2011</v>
      </c>
    </row>
    <row r="841" spans="1:17" ht="48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8284</v>
      </c>
      <c r="O841" t="s">
        <v>8285</v>
      </c>
      <c r="P841" s="9">
        <f>(((J841/60)/60)/24) + DATE(1970, 1, 1)</f>
        <v>41144.763379629629</v>
      </c>
      <c r="Q841">
        <f>YEAR(P841)</f>
        <v>2012</v>
      </c>
    </row>
    <row r="842" spans="1:17" ht="32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8284</v>
      </c>
      <c r="O842" t="s">
        <v>8286</v>
      </c>
      <c r="P842" s="9">
        <f>(((J842/60)/60)/24) + DATE(1970, 1, 1)</f>
        <v>42607.226701388892</v>
      </c>
      <c r="Q842">
        <f>YEAR(P842)</f>
        <v>2016</v>
      </c>
    </row>
    <row r="843" spans="1:17" ht="48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8284</v>
      </c>
      <c r="O843" t="s">
        <v>8286</v>
      </c>
      <c r="P843" s="9">
        <f>(((J843/60)/60)/24) + DATE(1970, 1, 1)</f>
        <v>41923.838692129626</v>
      </c>
      <c r="Q843">
        <f>YEAR(P843)</f>
        <v>2014</v>
      </c>
    </row>
    <row r="844" spans="1:17" ht="48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8284</v>
      </c>
      <c r="O844" t="s">
        <v>8286</v>
      </c>
      <c r="P844" s="9">
        <f>(((J844/60)/60)/24) + DATE(1970, 1, 1)</f>
        <v>41526.592395833337</v>
      </c>
      <c r="Q844">
        <f>YEAR(P844)</f>
        <v>2013</v>
      </c>
    </row>
    <row r="845" spans="1:17" ht="48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8284</v>
      </c>
      <c r="O845" t="s">
        <v>8286</v>
      </c>
      <c r="P845" s="9">
        <f>(((J845/60)/60)/24) + DATE(1970, 1, 1)</f>
        <v>42695.257870370369</v>
      </c>
      <c r="Q845">
        <f>YEAR(P845)</f>
        <v>2016</v>
      </c>
    </row>
    <row r="846" spans="1:17" ht="48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8284</v>
      </c>
      <c r="O846" t="s">
        <v>8286</v>
      </c>
      <c r="P846" s="9">
        <f>(((J846/60)/60)/24) + DATE(1970, 1, 1)</f>
        <v>41905.684629629628</v>
      </c>
      <c r="Q846">
        <f>YEAR(P846)</f>
        <v>2014</v>
      </c>
    </row>
    <row r="847" spans="1:17" ht="48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8284</v>
      </c>
      <c r="O847" t="s">
        <v>8286</v>
      </c>
      <c r="P847" s="9">
        <f>(((J847/60)/60)/24) + DATE(1970, 1, 1)</f>
        <v>42578.205972222218</v>
      </c>
      <c r="Q847">
        <f>YEAR(P847)</f>
        <v>2016</v>
      </c>
    </row>
    <row r="848" spans="1:17" ht="32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8284</v>
      </c>
      <c r="O848" t="s">
        <v>8286</v>
      </c>
      <c r="P848" s="9">
        <f>(((J848/60)/60)/24) + DATE(1970, 1, 1)</f>
        <v>41694.391840277778</v>
      </c>
      <c r="Q848">
        <f>YEAR(P848)</f>
        <v>2014</v>
      </c>
    </row>
    <row r="849" spans="1:17" ht="16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8284</v>
      </c>
      <c r="O849" t="s">
        <v>8286</v>
      </c>
      <c r="P849" s="9">
        <f>(((J849/60)/60)/24) + DATE(1970, 1, 1)</f>
        <v>42165.79833333334</v>
      </c>
      <c r="Q849">
        <f>YEAR(P849)</f>
        <v>2015</v>
      </c>
    </row>
    <row r="850" spans="1:17" ht="48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8284</v>
      </c>
      <c r="O850" t="s">
        <v>8286</v>
      </c>
      <c r="P850" s="9">
        <f>(((J850/60)/60)/24) + DATE(1970, 1, 1)</f>
        <v>42078.792048611111</v>
      </c>
      <c r="Q850">
        <f>YEAR(P850)</f>
        <v>2015</v>
      </c>
    </row>
    <row r="851" spans="1:17" ht="64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8284</v>
      </c>
      <c r="O851" t="s">
        <v>8286</v>
      </c>
      <c r="P851" s="9">
        <f>(((J851/60)/60)/24) + DATE(1970, 1, 1)</f>
        <v>42051.148888888885</v>
      </c>
      <c r="Q851">
        <f>YEAR(P851)</f>
        <v>2015</v>
      </c>
    </row>
    <row r="852" spans="1:17" ht="48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8284</v>
      </c>
      <c r="O852" t="s">
        <v>8286</v>
      </c>
      <c r="P852" s="9">
        <f>(((J852/60)/60)/24) + DATE(1970, 1, 1)</f>
        <v>42452.827743055561</v>
      </c>
      <c r="Q852">
        <f>YEAR(P852)</f>
        <v>2016</v>
      </c>
    </row>
    <row r="853" spans="1:17" ht="32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8284</v>
      </c>
      <c r="O853" t="s">
        <v>8286</v>
      </c>
      <c r="P853" s="9">
        <f>(((J853/60)/60)/24) + DATE(1970, 1, 1)</f>
        <v>42522.880243055552</v>
      </c>
      <c r="Q853">
        <f>YEAR(P853)</f>
        <v>2016</v>
      </c>
    </row>
    <row r="854" spans="1:17" ht="32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8284</v>
      </c>
      <c r="O854" t="s">
        <v>8286</v>
      </c>
      <c r="P854" s="9">
        <f>(((J854/60)/60)/24) + DATE(1970, 1, 1)</f>
        <v>42656.805497685185</v>
      </c>
      <c r="Q854">
        <f>YEAR(P854)</f>
        <v>2016</v>
      </c>
    </row>
    <row r="855" spans="1:17" ht="48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8284</v>
      </c>
      <c r="O855" t="s">
        <v>8286</v>
      </c>
      <c r="P855" s="9">
        <f>(((J855/60)/60)/24) + DATE(1970, 1, 1)</f>
        <v>42021.832280092596</v>
      </c>
      <c r="Q855">
        <f>YEAR(P855)</f>
        <v>2015</v>
      </c>
    </row>
    <row r="856" spans="1:17" ht="48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8284</v>
      </c>
      <c r="O856" t="s">
        <v>8286</v>
      </c>
      <c r="P856" s="9">
        <f>(((J856/60)/60)/24) + DATE(1970, 1, 1)</f>
        <v>42702.212337962963</v>
      </c>
      <c r="Q856">
        <f>YEAR(P856)</f>
        <v>2016</v>
      </c>
    </row>
    <row r="857" spans="1:17" ht="32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8284</v>
      </c>
      <c r="O857" t="s">
        <v>8286</v>
      </c>
      <c r="P857" s="9">
        <f>(((J857/60)/60)/24) + DATE(1970, 1, 1)</f>
        <v>42545.125196759262</v>
      </c>
      <c r="Q857">
        <f>YEAR(P857)</f>
        <v>2016</v>
      </c>
    </row>
    <row r="858" spans="1:17" ht="48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8284</v>
      </c>
      <c r="O858" t="s">
        <v>8286</v>
      </c>
      <c r="P858" s="9">
        <f>(((J858/60)/60)/24) + DATE(1970, 1, 1)</f>
        <v>42609.311990740738</v>
      </c>
      <c r="Q858">
        <f>YEAR(P858)</f>
        <v>2016</v>
      </c>
    </row>
    <row r="859" spans="1:17" ht="32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8284</v>
      </c>
      <c r="O859" t="s">
        <v>8286</v>
      </c>
      <c r="P859" s="9">
        <f>(((J859/60)/60)/24) + DATE(1970, 1, 1)</f>
        <v>42291.581377314811</v>
      </c>
      <c r="Q859">
        <f>YEAR(P859)</f>
        <v>2015</v>
      </c>
    </row>
    <row r="860" spans="1:17" ht="48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8284</v>
      </c>
      <c r="O860" t="s">
        <v>8286</v>
      </c>
      <c r="P860" s="9">
        <f>(((J860/60)/60)/24) + DATE(1970, 1, 1)</f>
        <v>42079.745578703703</v>
      </c>
      <c r="Q860">
        <f>YEAR(P860)</f>
        <v>2015</v>
      </c>
    </row>
    <row r="861" spans="1:17" ht="32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8284</v>
      </c>
      <c r="O861" t="s">
        <v>8286</v>
      </c>
      <c r="P861" s="9">
        <f>(((J861/60)/60)/24) + DATE(1970, 1, 1)</f>
        <v>42128.820231481484</v>
      </c>
      <c r="Q861">
        <f>YEAR(P861)</f>
        <v>2015</v>
      </c>
    </row>
    <row r="862" spans="1:17" ht="48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8284</v>
      </c>
      <c r="O862" t="s">
        <v>8287</v>
      </c>
      <c r="P862" s="9">
        <f>(((J862/60)/60)/24) + DATE(1970, 1, 1)</f>
        <v>41570.482789351852</v>
      </c>
      <c r="Q862">
        <f>YEAR(P862)</f>
        <v>2013</v>
      </c>
    </row>
    <row r="863" spans="1:17" ht="48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8284</v>
      </c>
      <c r="O863" t="s">
        <v>8287</v>
      </c>
      <c r="P863" s="9">
        <f>(((J863/60)/60)/24) + DATE(1970, 1, 1)</f>
        <v>42599.965324074074</v>
      </c>
      <c r="Q863">
        <f>YEAR(P863)</f>
        <v>2016</v>
      </c>
    </row>
    <row r="864" spans="1:17" ht="48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8284</v>
      </c>
      <c r="O864" t="s">
        <v>8287</v>
      </c>
      <c r="P864" s="9">
        <f>(((J864/60)/60)/24) + DATE(1970, 1, 1)</f>
        <v>41559.5549537037</v>
      </c>
      <c r="Q864">
        <f>YEAR(P864)</f>
        <v>2013</v>
      </c>
    </row>
    <row r="865" spans="1:17" ht="48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8284</v>
      </c>
      <c r="O865" t="s">
        <v>8287</v>
      </c>
      <c r="P865" s="9">
        <f>(((J865/60)/60)/24) + DATE(1970, 1, 1)</f>
        <v>40921.117662037039</v>
      </c>
      <c r="Q865">
        <f>YEAR(P865)</f>
        <v>2012</v>
      </c>
    </row>
    <row r="866" spans="1:17" ht="48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8284</v>
      </c>
      <c r="O866" t="s">
        <v>8287</v>
      </c>
      <c r="P866" s="9">
        <f>(((J866/60)/60)/24) + DATE(1970, 1, 1)</f>
        <v>41541.106921296298</v>
      </c>
      <c r="Q866">
        <f>YEAR(P866)</f>
        <v>2013</v>
      </c>
    </row>
    <row r="867" spans="1:17" ht="48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8284</v>
      </c>
      <c r="O867" t="s">
        <v>8287</v>
      </c>
      <c r="P867" s="9">
        <f>(((J867/60)/60)/24) + DATE(1970, 1, 1)</f>
        <v>41230.77311342593</v>
      </c>
      <c r="Q867">
        <f>YEAR(P867)</f>
        <v>2012</v>
      </c>
    </row>
    <row r="868" spans="1:17" ht="48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8284</v>
      </c>
      <c r="O868" t="s">
        <v>8287</v>
      </c>
      <c r="P868" s="9">
        <f>(((J868/60)/60)/24) + DATE(1970, 1, 1)</f>
        <v>42025.637939814813</v>
      </c>
      <c r="Q868">
        <f>YEAR(P868)</f>
        <v>2015</v>
      </c>
    </row>
    <row r="869" spans="1:17" ht="48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8284</v>
      </c>
      <c r="O869" t="s">
        <v>8287</v>
      </c>
      <c r="P869" s="9">
        <f>(((J869/60)/60)/24) + DATE(1970, 1, 1)</f>
        <v>40088.105393518519</v>
      </c>
      <c r="Q869">
        <f>YEAR(P869)</f>
        <v>2009</v>
      </c>
    </row>
    <row r="870" spans="1:17" ht="64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8284</v>
      </c>
      <c r="O870" t="s">
        <v>8287</v>
      </c>
      <c r="P870" s="9">
        <f>(((J870/60)/60)/24) + DATE(1970, 1, 1)</f>
        <v>41616.027754629627</v>
      </c>
      <c r="Q870">
        <f>YEAR(P870)</f>
        <v>2013</v>
      </c>
    </row>
    <row r="871" spans="1:17" ht="48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8284</v>
      </c>
      <c r="O871" t="s">
        <v>8287</v>
      </c>
      <c r="P871" s="9">
        <f>(((J871/60)/60)/24) + DATE(1970, 1, 1)</f>
        <v>41342.845567129632</v>
      </c>
      <c r="Q871">
        <f>YEAR(P871)</f>
        <v>2013</v>
      </c>
    </row>
    <row r="872" spans="1:17" ht="48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8284</v>
      </c>
      <c r="O872" t="s">
        <v>8287</v>
      </c>
      <c r="P872" s="9">
        <f>(((J872/60)/60)/24) + DATE(1970, 1, 1)</f>
        <v>41488.022256944445</v>
      </c>
      <c r="Q872">
        <f>YEAR(P872)</f>
        <v>2013</v>
      </c>
    </row>
    <row r="873" spans="1:17" ht="48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8284</v>
      </c>
      <c r="O873" t="s">
        <v>8287</v>
      </c>
      <c r="P873" s="9">
        <f>(((J873/60)/60)/24) + DATE(1970, 1, 1)</f>
        <v>41577.561284722222</v>
      </c>
      <c r="Q873">
        <f>YEAR(P873)</f>
        <v>2013</v>
      </c>
    </row>
    <row r="874" spans="1:17" ht="48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8284</v>
      </c>
      <c r="O874" t="s">
        <v>8287</v>
      </c>
      <c r="P874" s="9">
        <f>(((J874/60)/60)/24) + DATE(1970, 1, 1)</f>
        <v>40567.825543981482</v>
      </c>
      <c r="Q874">
        <f>YEAR(P874)</f>
        <v>2011</v>
      </c>
    </row>
    <row r="875" spans="1:17" ht="32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8284</v>
      </c>
      <c r="O875" t="s">
        <v>8287</v>
      </c>
      <c r="P875" s="9">
        <f>(((J875/60)/60)/24) + DATE(1970, 1, 1)</f>
        <v>41184.167129629634</v>
      </c>
      <c r="Q875">
        <f>YEAR(P875)</f>
        <v>2012</v>
      </c>
    </row>
    <row r="876" spans="1:17" ht="48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8284</v>
      </c>
      <c r="O876" t="s">
        <v>8287</v>
      </c>
      <c r="P876" s="9">
        <f>(((J876/60)/60)/24) + DATE(1970, 1, 1)</f>
        <v>41368.583726851852</v>
      </c>
      <c r="Q876">
        <f>YEAR(P876)</f>
        <v>2013</v>
      </c>
    </row>
    <row r="877" spans="1:17" ht="64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8284</v>
      </c>
      <c r="O877" t="s">
        <v>8287</v>
      </c>
      <c r="P877" s="9">
        <f>(((J877/60)/60)/24) + DATE(1970, 1, 1)</f>
        <v>42248.723738425921</v>
      </c>
      <c r="Q877">
        <f>YEAR(P877)</f>
        <v>2015</v>
      </c>
    </row>
    <row r="878" spans="1:17" ht="16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8284</v>
      </c>
      <c r="O878" t="s">
        <v>8287</v>
      </c>
      <c r="P878" s="9">
        <f>(((J878/60)/60)/24) + DATE(1970, 1, 1)</f>
        <v>41276.496840277774</v>
      </c>
      <c r="Q878">
        <f>YEAR(P878)</f>
        <v>2013</v>
      </c>
    </row>
    <row r="879" spans="1:17" ht="48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8284</v>
      </c>
      <c r="O879" t="s">
        <v>8287</v>
      </c>
      <c r="P879" s="9">
        <f>(((J879/60)/60)/24) + DATE(1970, 1, 1)</f>
        <v>41597.788888888892</v>
      </c>
      <c r="Q879">
        <f>YEAR(P879)</f>
        <v>2013</v>
      </c>
    </row>
    <row r="880" spans="1:17" ht="48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8284</v>
      </c>
      <c r="O880" t="s">
        <v>8287</v>
      </c>
      <c r="P880" s="9">
        <f>(((J880/60)/60)/24) + DATE(1970, 1, 1)</f>
        <v>40505.232916666668</v>
      </c>
      <c r="Q880">
        <f>YEAR(P880)</f>
        <v>2010</v>
      </c>
    </row>
    <row r="881" spans="1:17" ht="48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8284</v>
      </c>
      <c r="O881" t="s">
        <v>8287</v>
      </c>
      <c r="P881" s="9">
        <f>(((J881/60)/60)/24) + DATE(1970, 1, 1)</f>
        <v>41037.829918981479</v>
      </c>
      <c r="Q881">
        <f>YEAR(P881)</f>
        <v>2012</v>
      </c>
    </row>
    <row r="882" spans="1:17" ht="48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8284</v>
      </c>
      <c r="O882" t="s">
        <v>8288</v>
      </c>
      <c r="P882" s="9">
        <f>(((J882/60)/60)/24) + DATE(1970, 1, 1)</f>
        <v>41179.32104166667</v>
      </c>
      <c r="Q882">
        <f>YEAR(P882)</f>
        <v>2012</v>
      </c>
    </row>
    <row r="883" spans="1:17" ht="48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8284</v>
      </c>
      <c r="O883" t="s">
        <v>8288</v>
      </c>
      <c r="P883" s="9">
        <f>(((J883/60)/60)/24) + DATE(1970, 1, 1)</f>
        <v>40877.25099537037</v>
      </c>
      <c r="Q883">
        <f>YEAR(P883)</f>
        <v>2011</v>
      </c>
    </row>
    <row r="884" spans="1:17" ht="48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8284</v>
      </c>
      <c r="O884" t="s">
        <v>8288</v>
      </c>
      <c r="P884" s="9">
        <f>(((J884/60)/60)/24) + DATE(1970, 1, 1)</f>
        <v>40759.860532407409</v>
      </c>
      <c r="Q884">
        <f>YEAR(P884)</f>
        <v>2011</v>
      </c>
    </row>
    <row r="885" spans="1:17" ht="48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8284</v>
      </c>
      <c r="O885" t="s">
        <v>8288</v>
      </c>
      <c r="P885" s="9">
        <f>(((J885/60)/60)/24) + DATE(1970, 1, 1)</f>
        <v>42371.935590277775</v>
      </c>
      <c r="Q885">
        <f>YEAR(P885)</f>
        <v>2016</v>
      </c>
    </row>
    <row r="886" spans="1:17" ht="48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8284</v>
      </c>
      <c r="O886" t="s">
        <v>8288</v>
      </c>
      <c r="P886" s="9">
        <f>(((J886/60)/60)/24) + DATE(1970, 1, 1)</f>
        <v>40981.802615740737</v>
      </c>
      <c r="Q886">
        <f>YEAR(P886)</f>
        <v>2012</v>
      </c>
    </row>
    <row r="887" spans="1:17" ht="48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8284</v>
      </c>
      <c r="O887" t="s">
        <v>8288</v>
      </c>
      <c r="P887" s="9">
        <f>(((J887/60)/60)/24) + DATE(1970, 1, 1)</f>
        <v>42713.941099537042</v>
      </c>
      <c r="Q887">
        <f>YEAR(P887)</f>
        <v>2016</v>
      </c>
    </row>
    <row r="888" spans="1:17" ht="48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8284</v>
      </c>
      <c r="O888" t="s">
        <v>8288</v>
      </c>
      <c r="P888" s="9">
        <f>(((J888/60)/60)/24) + DATE(1970, 1, 1)</f>
        <v>42603.870520833334</v>
      </c>
      <c r="Q888">
        <f>YEAR(P888)</f>
        <v>2016</v>
      </c>
    </row>
    <row r="889" spans="1:17" ht="48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8284</v>
      </c>
      <c r="O889" t="s">
        <v>8288</v>
      </c>
      <c r="P889" s="9">
        <f>(((J889/60)/60)/24) + DATE(1970, 1, 1)</f>
        <v>41026.958969907406</v>
      </c>
      <c r="Q889">
        <f>YEAR(P889)</f>
        <v>2012</v>
      </c>
    </row>
    <row r="890" spans="1:17" ht="48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8284</v>
      </c>
      <c r="O890" t="s">
        <v>8288</v>
      </c>
      <c r="P890" s="9">
        <f>(((J890/60)/60)/24) + DATE(1970, 1, 1)</f>
        <v>40751.753298611111</v>
      </c>
      <c r="Q890">
        <f>YEAR(P890)</f>
        <v>2011</v>
      </c>
    </row>
    <row r="891" spans="1:17" ht="48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8284</v>
      </c>
      <c r="O891" t="s">
        <v>8288</v>
      </c>
      <c r="P891" s="9">
        <f>(((J891/60)/60)/24) + DATE(1970, 1, 1)</f>
        <v>41887.784062500003</v>
      </c>
      <c r="Q891">
        <f>YEAR(P891)</f>
        <v>2014</v>
      </c>
    </row>
    <row r="892" spans="1:17" ht="48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8284</v>
      </c>
      <c r="O892" t="s">
        <v>8288</v>
      </c>
      <c r="P892" s="9">
        <f>(((J892/60)/60)/24) + DATE(1970, 1, 1)</f>
        <v>41569.698831018519</v>
      </c>
      <c r="Q892">
        <f>YEAR(P892)</f>
        <v>2013</v>
      </c>
    </row>
    <row r="893" spans="1:17" ht="48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8284</v>
      </c>
      <c r="O893" t="s">
        <v>8288</v>
      </c>
      <c r="P893" s="9">
        <f>(((J893/60)/60)/24) + DATE(1970, 1, 1)</f>
        <v>41842.031597222223</v>
      </c>
      <c r="Q893">
        <f>YEAR(P893)</f>
        <v>2014</v>
      </c>
    </row>
    <row r="894" spans="1:17" ht="48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8284</v>
      </c>
      <c r="O894" t="s">
        <v>8288</v>
      </c>
      <c r="P894" s="9">
        <f>(((J894/60)/60)/24) + DATE(1970, 1, 1)</f>
        <v>40304.20003472222</v>
      </c>
      <c r="Q894">
        <f>YEAR(P894)</f>
        <v>2010</v>
      </c>
    </row>
    <row r="895" spans="1:17" ht="48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8284</v>
      </c>
      <c r="O895" t="s">
        <v>8288</v>
      </c>
      <c r="P895" s="9">
        <f>(((J895/60)/60)/24) + DATE(1970, 1, 1)</f>
        <v>42065.897719907407</v>
      </c>
      <c r="Q895">
        <f>YEAR(P895)</f>
        <v>2015</v>
      </c>
    </row>
    <row r="896" spans="1:17" ht="48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8284</v>
      </c>
      <c r="O896" t="s">
        <v>8288</v>
      </c>
      <c r="P896" s="9">
        <f>(((J896/60)/60)/24) + DATE(1970, 1, 1)</f>
        <v>42496.981597222228</v>
      </c>
      <c r="Q896">
        <f>YEAR(P896)</f>
        <v>2016</v>
      </c>
    </row>
    <row r="897" spans="1:17" ht="48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8284</v>
      </c>
      <c r="O897" t="s">
        <v>8288</v>
      </c>
      <c r="P897" s="9">
        <f>(((J897/60)/60)/24) + DATE(1970, 1, 1)</f>
        <v>40431.127650462964</v>
      </c>
      <c r="Q897">
        <f>YEAR(P897)</f>
        <v>2010</v>
      </c>
    </row>
    <row r="898" spans="1:17" ht="48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8284</v>
      </c>
      <c r="O898" t="s">
        <v>8288</v>
      </c>
      <c r="P898" s="9">
        <f>(((J898/60)/60)/24) + DATE(1970, 1, 1)</f>
        <v>42218.872986111113</v>
      </c>
      <c r="Q898">
        <f>YEAR(P898)</f>
        <v>2015</v>
      </c>
    </row>
    <row r="899" spans="1:17" ht="48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8284</v>
      </c>
      <c r="O899" t="s">
        <v>8288</v>
      </c>
      <c r="P899" s="9">
        <f>(((J899/60)/60)/24) + DATE(1970, 1, 1)</f>
        <v>41211.688750000001</v>
      </c>
      <c r="Q899">
        <f>YEAR(P899)</f>
        <v>2012</v>
      </c>
    </row>
    <row r="900" spans="1:17" ht="48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8284</v>
      </c>
      <c r="O900" t="s">
        <v>8288</v>
      </c>
      <c r="P900" s="9">
        <f>(((J900/60)/60)/24) + DATE(1970, 1, 1)</f>
        <v>40878.758217592593</v>
      </c>
      <c r="Q900">
        <f>YEAR(P900)</f>
        <v>2011</v>
      </c>
    </row>
    <row r="901" spans="1:17" ht="48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8284</v>
      </c>
      <c r="O901" t="s">
        <v>8288</v>
      </c>
      <c r="P901" s="9">
        <f>(((J901/60)/60)/24) + DATE(1970, 1, 1)</f>
        <v>40646.099097222221</v>
      </c>
      <c r="Q901">
        <f>YEAR(P901)</f>
        <v>2011</v>
      </c>
    </row>
    <row r="902" spans="1:17" ht="32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8284</v>
      </c>
      <c r="O902" t="s">
        <v>8287</v>
      </c>
      <c r="P902" s="9">
        <f>(((J902/60)/60)/24) + DATE(1970, 1, 1)</f>
        <v>42429.84956018519</v>
      </c>
      <c r="Q902">
        <f>YEAR(P902)</f>
        <v>2016</v>
      </c>
    </row>
    <row r="903" spans="1:17" ht="64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8284</v>
      </c>
      <c r="O903" t="s">
        <v>8287</v>
      </c>
      <c r="P903" s="9">
        <f>(((J903/60)/60)/24) + DATE(1970, 1, 1)</f>
        <v>40291.81150462963</v>
      </c>
      <c r="Q903">
        <f>YEAR(P903)</f>
        <v>2010</v>
      </c>
    </row>
    <row r="904" spans="1:17" ht="48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8284</v>
      </c>
      <c r="O904" t="s">
        <v>8287</v>
      </c>
      <c r="P904" s="9">
        <f>(((J904/60)/60)/24) + DATE(1970, 1, 1)</f>
        <v>41829.965532407405</v>
      </c>
      <c r="Q904">
        <f>YEAR(P904)</f>
        <v>2014</v>
      </c>
    </row>
    <row r="905" spans="1:17" ht="48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8284</v>
      </c>
      <c r="O905" t="s">
        <v>8287</v>
      </c>
      <c r="P905" s="9">
        <f>(((J905/60)/60)/24) + DATE(1970, 1, 1)</f>
        <v>41149.796064814815</v>
      </c>
      <c r="Q905">
        <f>YEAR(P905)</f>
        <v>2012</v>
      </c>
    </row>
    <row r="906" spans="1:17" ht="48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8284</v>
      </c>
      <c r="O906" t="s">
        <v>8287</v>
      </c>
      <c r="P906" s="9">
        <f>(((J906/60)/60)/24) + DATE(1970, 1, 1)</f>
        <v>42342.080289351856</v>
      </c>
      <c r="Q906">
        <f>YEAR(P906)</f>
        <v>2015</v>
      </c>
    </row>
    <row r="907" spans="1:17" ht="48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8284</v>
      </c>
      <c r="O907" t="s">
        <v>8287</v>
      </c>
      <c r="P907" s="9">
        <f>(((J907/60)/60)/24) + DATE(1970, 1, 1)</f>
        <v>40507.239884259259</v>
      </c>
      <c r="Q907">
        <f>YEAR(P907)</f>
        <v>2010</v>
      </c>
    </row>
    <row r="908" spans="1:17" ht="32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8284</v>
      </c>
      <c r="O908" t="s">
        <v>8287</v>
      </c>
      <c r="P908" s="9">
        <f>(((J908/60)/60)/24) + DATE(1970, 1, 1)</f>
        <v>41681.189699074072</v>
      </c>
      <c r="Q908">
        <f>YEAR(P908)</f>
        <v>2014</v>
      </c>
    </row>
    <row r="909" spans="1:17" ht="32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8284</v>
      </c>
      <c r="O909" t="s">
        <v>8287</v>
      </c>
      <c r="P909" s="9">
        <f>(((J909/60)/60)/24) + DATE(1970, 1, 1)</f>
        <v>40767.192395833335</v>
      </c>
      <c r="Q909">
        <f>YEAR(P909)</f>
        <v>2011</v>
      </c>
    </row>
    <row r="910" spans="1:17" ht="48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8284</v>
      </c>
      <c r="O910" t="s">
        <v>8287</v>
      </c>
      <c r="P910" s="9">
        <f>(((J910/60)/60)/24) + DATE(1970, 1, 1)</f>
        <v>40340.801562499997</v>
      </c>
      <c r="Q910">
        <f>YEAR(P910)</f>
        <v>2010</v>
      </c>
    </row>
    <row r="911" spans="1:17" ht="48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8284</v>
      </c>
      <c r="O911" t="s">
        <v>8287</v>
      </c>
      <c r="P911" s="9">
        <f>(((J911/60)/60)/24) + DATE(1970, 1, 1)</f>
        <v>41081.69027777778</v>
      </c>
      <c r="Q911">
        <f>YEAR(P911)</f>
        <v>2012</v>
      </c>
    </row>
    <row r="912" spans="1:17" ht="48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8284</v>
      </c>
      <c r="O912" t="s">
        <v>8287</v>
      </c>
      <c r="P912" s="9">
        <f>(((J912/60)/60)/24) + DATE(1970, 1, 1)</f>
        <v>42737.545358796298</v>
      </c>
      <c r="Q912">
        <f>YEAR(P912)</f>
        <v>2017</v>
      </c>
    </row>
    <row r="913" spans="1:17" ht="48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8284</v>
      </c>
      <c r="O913" t="s">
        <v>8287</v>
      </c>
      <c r="P913" s="9">
        <f>(((J913/60)/60)/24) + DATE(1970, 1, 1)</f>
        <v>41642.005150462966</v>
      </c>
      <c r="Q913">
        <f>YEAR(P913)</f>
        <v>2014</v>
      </c>
    </row>
    <row r="914" spans="1:17" ht="48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8284</v>
      </c>
      <c r="O914" t="s">
        <v>8287</v>
      </c>
      <c r="P914" s="9">
        <f>(((J914/60)/60)/24) + DATE(1970, 1, 1)</f>
        <v>41194.109340277777</v>
      </c>
      <c r="Q914">
        <f>YEAR(P914)</f>
        <v>2012</v>
      </c>
    </row>
    <row r="915" spans="1:17" ht="48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8284</v>
      </c>
      <c r="O915" t="s">
        <v>8287</v>
      </c>
      <c r="P915" s="9">
        <f>(((J915/60)/60)/24) + DATE(1970, 1, 1)</f>
        <v>41004.139108796298</v>
      </c>
      <c r="Q915">
        <f>YEAR(P915)</f>
        <v>2012</v>
      </c>
    </row>
    <row r="916" spans="1:17" ht="48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8284</v>
      </c>
      <c r="O916" t="s">
        <v>8287</v>
      </c>
      <c r="P916" s="9">
        <f>(((J916/60)/60)/24) + DATE(1970, 1, 1)</f>
        <v>41116.763275462967</v>
      </c>
      <c r="Q916">
        <f>YEAR(P916)</f>
        <v>2012</v>
      </c>
    </row>
    <row r="917" spans="1:17" ht="48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8284</v>
      </c>
      <c r="O917" t="s">
        <v>8287</v>
      </c>
      <c r="P917" s="9">
        <f>(((J917/60)/60)/24) + DATE(1970, 1, 1)</f>
        <v>40937.679560185185</v>
      </c>
      <c r="Q917">
        <f>YEAR(P917)</f>
        <v>2012</v>
      </c>
    </row>
    <row r="918" spans="1:17" ht="48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8284</v>
      </c>
      <c r="O918" t="s">
        <v>8287</v>
      </c>
      <c r="P918" s="9">
        <f>(((J918/60)/60)/24) + DATE(1970, 1, 1)</f>
        <v>40434.853402777779</v>
      </c>
      <c r="Q918">
        <f>YEAR(P918)</f>
        <v>2010</v>
      </c>
    </row>
    <row r="919" spans="1:17" ht="48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8284</v>
      </c>
      <c r="O919" t="s">
        <v>8287</v>
      </c>
      <c r="P919" s="9">
        <f>(((J919/60)/60)/24) + DATE(1970, 1, 1)</f>
        <v>41802.94363425926</v>
      </c>
      <c r="Q919">
        <f>YEAR(P919)</f>
        <v>2014</v>
      </c>
    </row>
    <row r="920" spans="1:17" ht="48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8284</v>
      </c>
      <c r="O920" t="s">
        <v>8287</v>
      </c>
      <c r="P920" s="9">
        <f>(((J920/60)/60)/24) + DATE(1970, 1, 1)</f>
        <v>41944.916215277779</v>
      </c>
      <c r="Q920">
        <f>YEAR(P920)</f>
        <v>2014</v>
      </c>
    </row>
    <row r="921" spans="1:17" ht="16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8284</v>
      </c>
      <c r="O921" t="s">
        <v>8287</v>
      </c>
      <c r="P921" s="9">
        <f>(((J921/60)/60)/24) + DATE(1970, 1, 1)</f>
        <v>41227.641724537039</v>
      </c>
      <c r="Q921">
        <f>YEAR(P921)</f>
        <v>2012</v>
      </c>
    </row>
    <row r="922" spans="1:17" ht="48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8284</v>
      </c>
      <c r="O922" t="s">
        <v>8287</v>
      </c>
      <c r="P922" s="9">
        <f>(((J922/60)/60)/24) + DATE(1970, 1, 1)</f>
        <v>41562.67155092593</v>
      </c>
      <c r="Q922">
        <f>YEAR(P922)</f>
        <v>2013</v>
      </c>
    </row>
    <row r="923" spans="1:17" ht="48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8284</v>
      </c>
      <c r="O923" t="s">
        <v>8287</v>
      </c>
      <c r="P923" s="9">
        <f>(((J923/60)/60)/24) + DATE(1970, 1, 1)</f>
        <v>40847.171018518515</v>
      </c>
      <c r="Q923">
        <f>YEAR(P923)</f>
        <v>2011</v>
      </c>
    </row>
    <row r="924" spans="1:17" ht="48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8284</v>
      </c>
      <c r="O924" t="s">
        <v>8287</v>
      </c>
      <c r="P924" s="9">
        <f>(((J924/60)/60)/24) + DATE(1970, 1, 1)</f>
        <v>41878.530011574076</v>
      </c>
      <c r="Q924">
        <f>YEAR(P924)</f>
        <v>2014</v>
      </c>
    </row>
    <row r="925" spans="1:17" ht="48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8284</v>
      </c>
      <c r="O925" t="s">
        <v>8287</v>
      </c>
      <c r="P925" s="9">
        <f>(((J925/60)/60)/24) + DATE(1970, 1, 1)</f>
        <v>41934.959756944445</v>
      </c>
      <c r="Q925">
        <f>YEAR(P925)</f>
        <v>2014</v>
      </c>
    </row>
    <row r="926" spans="1:17" ht="48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8284</v>
      </c>
      <c r="O926" t="s">
        <v>8287</v>
      </c>
      <c r="P926" s="9">
        <f>(((J926/60)/60)/24) + DATE(1970, 1, 1)</f>
        <v>41288.942928240744</v>
      </c>
      <c r="Q926">
        <f>YEAR(P926)</f>
        <v>2013</v>
      </c>
    </row>
    <row r="927" spans="1:17" ht="48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8284</v>
      </c>
      <c r="O927" t="s">
        <v>8287</v>
      </c>
      <c r="P927" s="9">
        <f>(((J927/60)/60)/24) + DATE(1970, 1, 1)</f>
        <v>41575.880914351852</v>
      </c>
      <c r="Q927">
        <f>YEAR(P927)</f>
        <v>2013</v>
      </c>
    </row>
    <row r="928" spans="1:17" ht="64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8284</v>
      </c>
      <c r="O928" t="s">
        <v>8287</v>
      </c>
      <c r="P928" s="9">
        <f>(((J928/60)/60)/24) + DATE(1970, 1, 1)</f>
        <v>40338.02002314815</v>
      </c>
      <c r="Q928">
        <f>YEAR(P928)</f>
        <v>2010</v>
      </c>
    </row>
    <row r="929" spans="1:17" ht="32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8284</v>
      </c>
      <c r="O929" t="s">
        <v>8287</v>
      </c>
      <c r="P929" s="9">
        <f>(((J929/60)/60)/24) + DATE(1970, 1, 1)</f>
        <v>41013.822858796295</v>
      </c>
      <c r="Q929">
        <f>YEAR(P929)</f>
        <v>2012</v>
      </c>
    </row>
    <row r="930" spans="1:17" ht="48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8284</v>
      </c>
      <c r="O930" t="s">
        <v>8287</v>
      </c>
      <c r="P930" s="9">
        <f>(((J930/60)/60)/24) + DATE(1970, 1, 1)</f>
        <v>41180.86241898148</v>
      </c>
      <c r="Q930">
        <f>YEAR(P930)</f>
        <v>2012</v>
      </c>
    </row>
    <row r="931" spans="1:17" ht="48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8284</v>
      </c>
      <c r="O931" t="s">
        <v>8287</v>
      </c>
      <c r="P931" s="9">
        <f>(((J931/60)/60)/24) + DATE(1970, 1, 1)</f>
        <v>40978.238067129627</v>
      </c>
      <c r="Q931">
        <f>YEAR(P931)</f>
        <v>2012</v>
      </c>
    </row>
    <row r="932" spans="1:17" ht="48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8284</v>
      </c>
      <c r="O932" t="s">
        <v>8287</v>
      </c>
      <c r="P932" s="9">
        <f>(((J932/60)/60)/24) + DATE(1970, 1, 1)</f>
        <v>40312.915578703702</v>
      </c>
      <c r="Q932">
        <f>YEAR(P932)</f>
        <v>2010</v>
      </c>
    </row>
    <row r="933" spans="1:17" ht="48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8284</v>
      </c>
      <c r="O933" t="s">
        <v>8287</v>
      </c>
      <c r="P933" s="9">
        <f>(((J933/60)/60)/24) + DATE(1970, 1, 1)</f>
        <v>41680.359976851854</v>
      </c>
      <c r="Q933">
        <f>YEAR(P933)</f>
        <v>2014</v>
      </c>
    </row>
    <row r="934" spans="1:17" ht="32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8284</v>
      </c>
      <c r="O934" t="s">
        <v>8287</v>
      </c>
      <c r="P934" s="9">
        <f>(((J934/60)/60)/24) + DATE(1970, 1, 1)</f>
        <v>41310.969270833331</v>
      </c>
      <c r="Q934">
        <f>YEAR(P934)</f>
        <v>2013</v>
      </c>
    </row>
    <row r="935" spans="1:17" ht="48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8284</v>
      </c>
      <c r="O935" t="s">
        <v>8287</v>
      </c>
      <c r="P935" s="9">
        <f>(((J935/60)/60)/24) + DATE(1970, 1, 1)</f>
        <v>41711.169085648151</v>
      </c>
      <c r="Q935">
        <f>YEAR(P935)</f>
        <v>2014</v>
      </c>
    </row>
    <row r="936" spans="1:17" ht="48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8284</v>
      </c>
      <c r="O936" t="s">
        <v>8287</v>
      </c>
      <c r="P936" s="9">
        <f>(((J936/60)/60)/24) + DATE(1970, 1, 1)</f>
        <v>41733.737083333333</v>
      </c>
      <c r="Q936">
        <f>YEAR(P936)</f>
        <v>2014</v>
      </c>
    </row>
    <row r="937" spans="1:17" ht="48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8284</v>
      </c>
      <c r="O937" t="s">
        <v>8287</v>
      </c>
      <c r="P937" s="9">
        <f>(((J937/60)/60)/24) + DATE(1970, 1, 1)</f>
        <v>42368.333668981482</v>
      </c>
      <c r="Q937">
        <f>YEAR(P937)</f>
        <v>2015</v>
      </c>
    </row>
    <row r="938" spans="1:17" ht="48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8284</v>
      </c>
      <c r="O938" t="s">
        <v>8287</v>
      </c>
      <c r="P938" s="9">
        <f>(((J938/60)/60)/24) + DATE(1970, 1, 1)</f>
        <v>40883.024178240739</v>
      </c>
      <c r="Q938">
        <f>YEAR(P938)</f>
        <v>2011</v>
      </c>
    </row>
    <row r="939" spans="1:17" ht="48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8284</v>
      </c>
      <c r="O939" t="s">
        <v>8287</v>
      </c>
      <c r="P939" s="9">
        <f>(((J939/60)/60)/24) + DATE(1970, 1, 1)</f>
        <v>41551.798113425924</v>
      </c>
      <c r="Q939">
        <f>YEAR(P939)</f>
        <v>2013</v>
      </c>
    </row>
    <row r="940" spans="1:17" ht="48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8284</v>
      </c>
      <c r="O940" t="s">
        <v>8287</v>
      </c>
      <c r="P940" s="9">
        <f>(((J940/60)/60)/24) + DATE(1970, 1, 1)</f>
        <v>41124.479722222226</v>
      </c>
      <c r="Q940">
        <f>YEAR(P940)</f>
        <v>2012</v>
      </c>
    </row>
    <row r="941" spans="1:17" ht="48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8284</v>
      </c>
      <c r="O941" t="s">
        <v>8287</v>
      </c>
      <c r="P941" s="9">
        <f>(((J941/60)/60)/24) + DATE(1970, 1, 1)</f>
        <v>41416.763171296298</v>
      </c>
      <c r="Q941">
        <f>YEAR(P941)</f>
        <v>2013</v>
      </c>
    </row>
    <row r="942" spans="1:17" ht="48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8278</v>
      </c>
      <c r="O942" t="s">
        <v>8280</v>
      </c>
      <c r="P942" s="9">
        <f>(((J942/60)/60)/24) + DATE(1970, 1, 1)</f>
        <v>42182.008402777778</v>
      </c>
      <c r="Q942">
        <f>YEAR(P942)</f>
        <v>2015</v>
      </c>
    </row>
    <row r="943" spans="1:17" ht="48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8278</v>
      </c>
      <c r="O943" t="s">
        <v>8280</v>
      </c>
      <c r="P943" s="9">
        <f>(((J943/60)/60)/24) + DATE(1970, 1, 1)</f>
        <v>42746.096585648149</v>
      </c>
      <c r="Q943">
        <f>YEAR(P943)</f>
        <v>2017</v>
      </c>
    </row>
    <row r="944" spans="1:17" ht="48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8278</v>
      </c>
      <c r="O944" t="s">
        <v>8280</v>
      </c>
      <c r="P944" s="9">
        <f>(((J944/60)/60)/24) + DATE(1970, 1, 1)</f>
        <v>42382.843287037031</v>
      </c>
      <c r="Q944">
        <f>YEAR(P944)</f>
        <v>2016</v>
      </c>
    </row>
    <row r="945" spans="1:17" ht="32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8278</v>
      </c>
      <c r="O945" t="s">
        <v>8280</v>
      </c>
      <c r="P945" s="9">
        <f>(((J945/60)/60)/24) + DATE(1970, 1, 1)</f>
        <v>42673.66788194445</v>
      </c>
      <c r="Q945">
        <f>YEAR(P945)</f>
        <v>2016</v>
      </c>
    </row>
    <row r="946" spans="1:17" ht="48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8278</v>
      </c>
      <c r="O946" t="s">
        <v>8280</v>
      </c>
      <c r="P946" s="9">
        <f>(((J946/60)/60)/24) + DATE(1970, 1, 1)</f>
        <v>42444.583912037036</v>
      </c>
      <c r="Q946">
        <f>YEAR(P946)</f>
        <v>2016</v>
      </c>
    </row>
    <row r="947" spans="1:17" ht="48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8278</v>
      </c>
      <c r="O947" t="s">
        <v>8280</v>
      </c>
      <c r="P947" s="9">
        <f>(((J947/60)/60)/24) + DATE(1970, 1, 1)</f>
        <v>42732.872986111113</v>
      </c>
      <c r="Q947">
        <f>YEAR(P947)</f>
        <v>2016</v>
      </c>
    </row>
    <row r="948" spans="1:17" ht="32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8278</v>
      </c>
      <c r="O948" t="s">
        <v>8280</v>
      </c>
      <c r="P948" s="9">
        <f>(((J948/60)/60)/24) + DATE(1970, 1, 1)</f>
        <v>42592.750555555554</v>
      </c>
      <c r="Q948">
        <f>YEAR(P948)</f>
        <v>2016</v>
      </c>
    </row>
    <row r="949" spans="1:17" ht="48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8278</v>
      </c>
      <c r="O949" t="s">
        <v>8280</v>
      </c>
      <c r="P949" s="9">
        <f>(((J949/60)/60)/24) + DATE(1970, 1, 1)</f>
        <v>42491.781319444446</v>
      </c>
      <c r="Q949">
        <f>YEAR(P949)</f>
        <v>2016</v>
      </c>
    </row>
    <row r="950" spans="1:17" ht="48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8278</v>
      </c>
      <c r="O950" t="s">
        <v>8280</v>
      </c>
      <c r="P950" s="9">
        <f>(((J950/60)/60)/24) + DATE(1970, 1, 1)</f>
        <v>42411.828287037039</v>
      </c>
      <c r="Q950">
        <f>YEAR(P950)</f>
        <v>2016</v>
      </c>
    </row>
    <row r="951" spans="1:17" ht="48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8278</v>
      </c>
      <c r="O951" t="s">
        <v>8280</v>
      </c>
      <c r="P951" s="9">
        <f>(((J951/60)/60)/24) + DATE(1970, 1, 1)</f>
        <v>42361.043703703705</v>
      </c>
      <c r="Q951">
        <f>YEAR(P951)</f>
        <v>2015</v>
      </c>
    </row>
    <row r="952" spans="1:17" ht="48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8278</v>
      </c>
      <c r="O952" t="s">
        <v>8280</v>
      </c>
      <c r="P952" s="9">
        <f>(((J952/60)/60)/24) + DATE(1970, 1, 1)</f>
        <v>42356.750706018516</v>
      </c>
      <c r="Q952">
        <f>YEAR(P952)</f>
        <v>2015</v>
      </c>
    </row>
    <row r="953" spans="1:17" ht="16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8278</v>
      </c>
      <c r="O953" t="s">
        <v>8280</v>
      </c>
      <c r="P953" s="9">
        <f>(((J953/60)/60)/24) + DATE(1970, 1, 1)</f>
        <v>42480.653611111105</v>
      </c>
      <c r="Q953">
        <f>YEAR(P953)</f>
        <v>2016</v>
      </c>
    </row>
    <row r="954" spans="1:17" ht="32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8278</v>
      </c>
      <c r="O954" t="s">
        <v>8280</v>
      </c>
      <c r="P954" s="9">
        <f>(((J954/60)/60)/24) + DATE(1970, 1, 1)</f>
        <v>42662.613564814819</v>
      </c>
      <c r="Q954">
        <f>YEAR(P954)</f>
        <v>2016</v>
      </c>
    </row>
    <row r="955" spans="1:17" ht="48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8278</v>
      </c>
      <c r="O955" t="s">
        <v>8280</v>
      </c>
      <c r="P955" s="9">
        <f>(((J955/60)/60)/24) + DATE(1970, 1, 1)</f>
        <v>41999.164340277777</v>
      </c>
      <c r="Q955">
        <f>YEAR(P955)</f>
        <v>2014</v>
      </c>
    </row>
    <row r="956" spans="1:17" ht="48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8278</v>
      </c>
      <c r="O956" t="s">
        <v>8280</v>
      </c>
      <c r="P956" s="9">
        <f>(((J956/60)/60)/24) + DATE(1970, 1, 1)</f>
        <v>42194.833784722221</v>
      </c>
      <c r="Q956">
        <f>YEAR(P956)</f>
        <v>2015</v>
      </c>
    </row>
    <row r="957" spans="1:17" ht="48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8278</v>
      </c>
      <c r="O957" t="s">
        <v>8280</v>
      </c>
      <c r="P957" s="9">
        <f>(((J957/60)/60)/24) + DATE(1970, 1, 1)</f>
        <v>42586.295138888891</v>
      </c>
      <c r="Q957">
        <f>YEAR(P957)</f>
        <v>2016</v>
      </c>
    </row>
    <row r="958" spans="1:17" ht="64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8278</v>
      </c>
      <c r="O958" t="s">
        <v>8280</v>
      </c>
      <c r="P958" s="9">
        <f>(((J958/60)/60)/24) + DATE(1970, 1, 1)</f>
        <v>42060.913877314815</v>
      </c>
      <c r="Q958">
        <f>YEAR(P958)</f>
        <v>2015</v>
      </c>
    </row>
    <row r="959" spans="1:17" ht="32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8278</v>
      </c>
      <c r="O959" t="s">
        <v>8280</v>
      </c>
      <c r="P959" s="9">
        <f>(((J959/60)/60)/24) + DATE(1970, 1, 1)</f>
        <v>42660.552465277782</v>
      </c>
      <c r="Q959">
        <f>YEAR(P959)</f>
        <v>2016</v>
      </c>
    </row>
    <row r="960" spans="1:17" ht="48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8278</v>
      </c>
      <c r="O960" t="s">
        <v>8280</v>
      </c>
      <c r="P960" s="9">
        <f>(((J960/60)/60)/24) + DATE(1970, 1, 1)</f>
        <v>42082.802812499998</v>
      </c>
      <c r="Q960">
        <f>YEAR(P960)</f>
        <v>2015</v>
      </c>
    </row>
    <row r="961" spans="1:17" ht="48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8278</v>
      </c>
      <c r="O961" t="s">
        <v>8280</v>
      </c>
      <c r="P961" s="9">
        <f>(((J961/60)/60)/24) + DATE(1970, 1, 1)</f>
        <v>41993.174363425926</v>
      </c>
      <c r="Q961">
        <f>YEAR(P961)</f>
        <v>2014</v>
      </c>
    </row>
    <row r="962" spans="1:17" ht="48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8278</v>
      </c>
      <c r="O962" t="s">
        <v>8280</v>
      </c>
      <c r="P962" s="9">
        <f>(((J962/60)/60)/24) + DATE(1970, 1, 1)</f>
        <v>42766.626793981486</v>
      </c>
      <c r="Q962">
        <f>YEAR(P962)</f>
        <v>2017</v>
      </c>
    </row>
    <row r="963" spans="1:17" ht="48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8278</v>
      </c>
      <c r="O963" t="s">
        <v>8280</v>
      </c>
      <c r="P963" s="9">
        <f>(((J963/60)/60)/24) + DATE(1970, 1, 1)</f>
        <v>42740.693692129629</v>
      </c>
      <c r="Q963">
        <f>YEAR(P963)</f>
        <v>2017</v>
      </c>
    </row>
    <row r="964" spans="1:17" ht="48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8278</v>
      </c>
      <c r="O964" t="s">
        <v>8280</v>
      </c>
      <c r="P964" s="9">
        <f>(((J964/60)/60)/24) + DATE(1970, 1, 1)</f>
        <v>42373.712418981479</v>
      </c>
      <c r="Q964">
        <f>YEAR(P964)</f>
        <v>2016</v>
      </c>
    </row>
    <row r="965" spans="1:17" ht="32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8278</v>
      </c>
      <c r="O965" t="s">
        <v>8280</v>
      </c>
      <c r="P965" s="9">
        <f>(((J965/60)/60)/24) + DATE(1970, 1, 1)</f>
        <v>42625.635636574079</v>
      </c>
      <c r="Q965">
        <f>YEAR(P965)</f>
        <v>2016</v>
      </c>
    </row>
    <row r="966" spans="1:17" ht="48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8278</v>
      </c>
      <c r="O966" t="s">
        <v>8280</v>
      </c>
      <c r="P966" s="9">
        <f>(((J966/60)/60)/24) + DATE(1970, 1, 1)</f>
        <v>42208.628692129627</v>
      </c>
      <c r="Q966">
        <f>YEAR(P966)</f>
        <v>2015</v>
      </c>
    </row>
    <row r="967" spans="1:17" ht="48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8278</v>
      </c>
      <c r="O967" t="s">
        <v>8280</v>
      </c>
      <c r="P967" s="9">
        <f>(((J967/60)/60)/24) + DATE(1970, 1, 1)</f>
        <v>42637.016736111109</v>
      </c>
      <c r="Q967">
        <f>YEAR(P967)</f>
        <v>2016</v>
      </c>
    </row>
    <row r="968" spans="1:17" ht="48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8278</v>
      </c>
      <c r="O968" t="s">
        <v>8280</v>
      </c>
      <c r="P968" s="9">
        <f>(((J968/60)/60)/24) + DATE(1970, 1, 1)</f>
        <v>42619.635787037041</v>
      </c>
      <c r="Q968">
        <f>YEAR(P968)</f>
        <v>2016</v>
      </c>
    </row>
    <row r="969" spans="1:17" ht="48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8278</v>
      </c>
      <c r="O969" t="s">
        <v>8280</v>
      </c>
      <c r="P969" s="9">
        <f>(((J969/60)/60)/24) + DATE(1970, 1, 1)</f>
        <v>42422.254328703704</v>
      </c>
      <c r="Q969">
        <f>YEAR(P969)</f>
        <v>2016</v>
      </c>
    </row>
    <row r="970" spans="1:17" ht="48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8278</v>
      </c>
      <c r="O970" t="s">
        <v>8280</v>
      </c>
      <c r="P970" s="9">
        <f>(((J970/60)/60)/24) + DATE(1970, 1, 1)</f>
        <v>41836.847615740742</v>
      </c>
      <c r="Q970">
        <f>YEAR(P970)</f>
        <v>2014</v>
      </c>
    </row>
    <row r="971" spans="1:17" ht="32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8278</v>
      </c>
      <c r="O971" t="s">
        <v>8280</v>
      </c>
      <c r="P971" s="9">
        <f>(((J971/60)/60)/24) + DATE(1970, 1, 1)</f>
        <v>42742.30332175926</v>
      </c>
      <c r="Q971">
        <f>YEAR(P971)</f>
        <v>2017</v>
      </c>
    </row>
    <row r="972" spans="1:17" ht="48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8278</v>
      </c>
      <c r="O972" t="s">
        <v>8280</v>
      </c>
      <c r="P972" s="9">
        <f>(((J972/60)/60)/24) + DATE(1970, 1, 1)</f>
        <v>42721.220520833333</v>
      </c>
      <c r="Q972">
        <f>YEAR(P972)</f>
        <v>2016</v>
      </c>
    </row>
    <row r="973" spans="1:17" ht="48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8278</v>
      </c>
      <c r="O973" t="s">
        <v>8280</v>
      </c>
      <c r="P973" s="9">
        <f>(((J973/60)/60)/24) + DATE(1970, 1, 1)</f>
        <v>42111.709027777775</v>
      </c>
      <c r="Q973">
        <f>YEAR(P973)</f>
        <v>2015</v>
      </c>
    </row>
    <row r="974" spans="1:17" ht="48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8278</v>
      </c>
      <c r="O974" t="s">
        <v>8280</v>
      </c>
      <c r="P974" s="9">
        <f>(((J974/60)/60)/24) + DATE(1970, 1, 1)</f>
        <v>41856.865717592591</v>
      </c>
      <c r="Q974">
        <f>YEAR(P974)</f>
        <v>2014</v>
      </c>
    </row>
    <row r="975" spans="1:17" ht="48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8278</v>
      </c>
      <c r="O975" t="s">
        <v>8280</v>
      </c>
      <c r="P975" s="9">
        <f>(((J975/60)/60)/24) + DATE(1970, 1, 1)</f>
        <v>42257.014965277776</v>
      </c>
      <c r="Q975">
        <f>YEAR(P975)</f>
        <v>2015</v>
      </c>
    </row>
    <row r="976" spans="1:17" ht="48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8278</v>
      </c>
      <c r="O976" t="s">
        <v>8280</v>
      </c>
      <c r="P976" s="9">
        <f>(((J976/60)/60)/24) + DATE(1970, 1, 1)</f>
        <v>42424.749490740738</v>
      </c>
      <c r="Q976">
        <f>YEAR(P976)</f>
        <v>2016</v>
      </c>
    </row>
    <row r="977" spans="1:17" ht="48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8278</v>
      </c>
      <c r="O977" t="s">
        <v>8280</v>
      </c>
      <c r="P977" s="9">
        <f>(((J977/60)/60)/24) + DATE(1970, 1, 1)</f>
        <v>42489.696585648147</v>
      </c>
      <c r="Q977">
        <f>YEAR(P977)</f>
        <v>2016</v>
      </c>
    </row>
    <row r="978" spans="1:17" ht="48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8278</v>
      </c>
      <c r="O978" t="s">
        <v>8280</v>
      </c>
      <c r="P978" s="9">
        <f>(((J978/60)/60)/24) + DATE(1970, 1, 1)</f>
        <v>42185.058993055558</v>
      </c>
      <c r="Q978">
        <f>YEAR(P978)</f>
        <v>2015</v>
      </c>
    </row>
    <row r="979" spans="1:17" ht="48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8278</v>
      </c>
      <c r="O979" t="s">
        <v>8280</v>
      </c>
      <c r="P979" s="9">
        <f>(((J979/60)/60)/24) + DATE(1970, 1, 1)</f>
        <v>42391.942094907412</v>
      </c>
      <c r="Q979">
        <f>YEAR(P979)</f>
        <v>2016</v>
      </c>
    </row>
    <row r="980" spans="1:17" ht="48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8278</v>
      </c>
      <c r="O980" t="s">
        <v>8280</v>
      </c>
      <c r="P980" s="9">
        <f>(((J980/60)/60)/24) + DATE(1970, 1, 1)</f>
        <v>42395.309039351851</v>
      </c>
      <c r="Q980">
        <f>YEAR(P980)</f>
        <v>2016</v>
      </c>
    </row>
    <row r="981" spans="1:17" ht="48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8278</v>
      </c>
      <c r="O981" t="s">
        <v>8280</v>
      </c>
      <c r="P981" s="9">
        <f>(((J981/60)/60)/24) + DATE(1970, 1, 1)</f>
        <v>42506.416990740734</v>
      </c>
      <c r="Q981">
        <f>YEAR(P981)</f>
        <v>2016</v>
      </c>
    </row>
    <row r="982" spans="1:17" ht="48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8278</v>
      </c>
      <c r="O982" t="s">
        <v>8280</v>
      </c>
      <c r="P982" s="9">
        <f>(((J982/60)/60)/24) + DATE(1970, 1, 1)</f>
        <v>41928.904189814813</v>
      </c>
      <c r="Q982">
        <f>YEAR(P982)</f>
        <v>2014</v>
      </c>
    </row>
    <row r="983" spans="1:17" ht="48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8278</v>
      </c>
      <c r="O983" t="s">
        <v>8280</v>
      </c>
      <c r="P983" s="9">
        <f>(((J983/60)/60)/24) + DATE(1970, 1, 1)</f>
        <v>41830.947013888886</v>
      </c>
      <c r="Q983">
        <f>YEAR(P983)</f>
        <v>2014</v>
      </c>
    </row>
    <row r="984" spans="1:17" ht="32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8278</v>
      </c>
      <c r="O984" t="s">
        <v>8280</v>
      </c>
      <c r="P984" s="9">
        <f>(((J984/60)/60)/24) + DATE(1970, 1, 1)</f>
        <v>42615.753310185188</v>
      </c>
      <c r="Q984">
        <f>YEAR(P984)</f>
        <v>2016</v>
      </c>
    </row>
    <row r="985" spans="1:17" ht="48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8278</v>
      </c>
      <c r="O985" t="s">
        <v>8280</v>
      </c>
      <c r="P985" s="9">
        <f>(((J985/60)/60)/24) + DATE(1970, 1, 1)</f>
        <v>42574.667650462965</v>
      </c>
      <c r="Q985">
        <f>YEAR(P985)</f>
        <v>2016</v>
      </c>
    </row>
    <row r="986" spans="1:17" ht="80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8278</v>
      </c>
      <c r="O986" t="s">
        <v>8280</v>
      </c>
      <c r="P986" s="9">
        <f>(((J986/60)/60)/24) + DATE(1970, 1, 1)</f>
        <v>42061.11583333333</v>
      </c>
      <c r="Q986">
        <f>YEAR(P986)</f>
        <v>2015</v>
      </c>
    </row>
    <row r="987" spans="1:17" ht="48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8278</v>
      </c>
      <c r="O987" t="s">
        <v>8280</v>
      </c>
      <c r="P987" s="9">
        <f>(((J987/60)/60)/24) + DATE(1970, 1, 1)</f>
        <v>42339.967708333337</v>
      </c>
      <c r="Q987">
        <f>YEAR(P987)</f>
        <v>2015</v>
      </c>
    </row>
    <row r="988" spans="1:17" ht="48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8278</v>
      </c>
      <c r="O988" t="s">
        <v>8280</v>
      </c>
      <c r="P988" s="9">
        <f>(((J988/60)/60)/24) + DATE(1970, 1, 1)</f>
        <v>42324.767361111109</v>
      </c>
      <c r="Q988">
        <f>YEAR(P988)</f>
        <v>2015</v>
      </c>
    </row>
    <row r="989" spans="1:17" ht="48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8278</v>
      </c>
      <c r="O989" t="s">
        <v>8280</v>
      </c>
      <c r="P989" s="9">
        <f>(((J989/60)/60)/24) + DATE(1970, 1, 1)</f>
        <v>41773.294560185182</v>
      </c>
      <c r="Q989">
        <f>YEAR(P989)</f>
        <v>2014</v>
      </c>
    </row>
    <row r="990" spans="1:17" ht="48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8278</v>
      </c>
      <c r="O990" t="s">
        <v>8280</v>
      </c>
      <c r="P990" s="9">
        <f>(((J990/60)/60)/24) + DATE(1970, 1, 1)</f>
        <v>42614.356770833328</v>
      </c>
      <c r="Q990">
        <f>YEAR(P990)</f>
        <v>2016</v>
      </c>
    </row>
    <row r="991" spans="1:17" ht="16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8278</v>
      </c>
      <c r="O991" t="s">
        <v>8280</v>
      </c>
      <c r="P991" s="9">
        <f>(((J991/60)/60)/24) + DATE(1970, 1, 1)</f>
        <v>42611.933969907404</v>
      </c>
      <c r="Q991">
        <f>YEAR(P991)</f>
        <v>2016</v>
      </c>
    </row>
    <row r="992" spans="1:17" ht="48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8278</v>
      </c>
      <c r="O992" t="s">
        <v>8280</v>
      </c>
      <c r="P992" s="9">
        <f>(((J992/60)/60)/24) + DATE(1970, 1, 1)</f>
        <v>41855.784305555557</v>
      </c>
      <c r="Q992">
        <f>YEAR(P992)</f>
        <v>2014</v>
      </c>
    </row>
    <row r="993" spans="1:17" ht="80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8278</v>
      </c>
      <c r="O993" t="s">
        <v>8280</v>
      </c>
      <c r="P993" s="9">
        <f>(((J993/60)/60)/24) + DATE(1970, 1, 1)</f>
        <v>42538.75680555556</v>
      </c>
      <c r="Q993">
        <f>YEAR(P993)</f>
        <v>2016</v>
      </c>
    </row>
    <row r="994" spans="1:17" ht="48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8278</v>
      </c>
      <c r="O994" t="s">
        <v>8280</v>
      </c>
      <c r="P994" s="9">
        <f>(((J994/60)/60)/24) + DATE(1970, 1, 1)</f>
        <v>42437.924988425926</v>
      </c>
      <c r="Q994">
        <f>YEAR(P994)</f>
        <v>2016</v>
      </c>
    </row>
    <row r="995" spans="1:17" ht="48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8278</v>
      </c>
      <c r="O995" t="s">
        <v>8280</v>
      </c>
      <c r="P995" s="9">
        <f>(((J995/60)/60)/24) + DATE(1970, 1, 1)</f>
        <v>42652.964907407411</v>
      </c>
      <c r="Q995">
        <f>YEAR(P995)</f>
        <v>2016</v>
      </c>
    </row>
    <row r="996" spans="1:17" ht="64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8278</v>
      </c>
      <c r="O996" t="s">
        <v>8280</v>
      </c>
      <c r="P996" s="9">
        <f>(((J996/60)/60)/24) + DATE(1970, 1, 1)</f>
        <v>41921.263078703705</v>
      </c>
      <c r="Q996">
        <f>YEAR(P996)</f>
        <v>2014</v>
      </c>
    </row>
    <row r="997" spans="1:17" ht="48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8278</v>
      </c>
      <c r="O997" t="s">
        <v>8280</v>
      </c>
      <c r="P997" s="9">
        <f>(((J997/60)/60)/24) + DATE(1970, 1, 1)</f>
        <v>41947.940740740742</v>
      </c>
      <c r="Q997">
        <f>YEAR(P997)</f>
        <v>2014</v>
      </c>
    </row>
    <row r="998" spans="1:17" ht="32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8278</v>
      </c>
      <c r="O998" t="s">
        <v>8280</v>
      </c>
      <c r="P998" s="9">
        <f>(((J998/60)/60)/24) + DATE(1970, 1, 1)</f>
        <v>41817.866435185184</v>
      </c>
      <c r="Q998">
        <f>YEAR(P998)</f>
        <v>2014</v>
      </c>
    </row>
    <row r="999" spans="1:17" ht="32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8278</v>
      </c>
      <c r="O999" t="s">
        <v>8280</v>
      </c>
      <c r="P999" s="9">
        <f>(((J999/60)/60)/24) + DATE(1970, 1, 1)</f>
        <v>41941.10297453704</v>
      </c>
      <c r="Q999">
        <f>YEAR(P999)</f>
        <v>2014</v>
      </c>
    </row>
    <row r="1000" spans="1:17" ht="32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8278</v>
      </c>
      <c r="O1000" t="s">
        <v>8280</v>
      </c>
      <c r="P1000" s="9">
        <f>(((J1000/60)/60)/24) + DATE(1970, 1, 1)</f>
        <v>42282.168993055559</v>
      </c>
      <c r="Q1000">
        <f>YEAR(P1000)</f>
        <v>2015</v>
      </c>
    </row>
    <row r="1001" spans="1:17" ht="48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8278</v>
      </c>
      <c r="O1001" t="s">
        <v>8280</v>
      </c>
      <c r="P1001" s="9">
        <f>(((J1001/60)/60)/24) + DATE(1970, 1, 1)</f>
        <v>41926.29965277778</v>
      </c>
      <c r="Q1001">
        <f>YEAR(P1001)</f>
        <v>2014</v>
      </c>
    </row>
    <row r="1002" spans="1:17" ht="48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8278</v>
      </c>
      <c r="O1002" t="s">
        <v>8280</v>
      </c>
      <c r="P1002" s="9">
        <f>(((J1002/60)/60)/24) + DATE(1970, 1, 1)</f>
        <v>42749.059722222228</v>
      </c>
      <c r="Q1002">
        <f>YEAR(P1002)</f>
        <v>2017</v>
      </c>
    </row>
    <row r="1003" spans="1:17" ht="48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8278</v>
      </c>
      <c r="O1003" t="s">
        <v>8280</v>
      </c>
      <c r="P1003" s="9">
        <f>(((J1003/60)/60)/24) + DATE(1970, 1, 1)</f>
        <v>42720.720057870371</v>
      </c>
      <c r="Q1003">
        <f>YEAR(P1003)</f>
        <v>2016</v>
      </c>
    </row>
    <row r="1004" spans="1:17" ht="48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8278</v>
      </c>
      <c r="O1004" t="s">
        <v>8280</v>
      </c>
      <c r="P1004" s="9">
        <f>(((J1004/60)/60)/24) + DATE(1970, 1, 1)</f>
        <v>42325.684189814812</v>
      </c>
      <c r="Q1004">
        <f>YEAR(P1004)</f>
        <v>2015</v>
      </c>
    </row>
    <row r="1005" spans="1:17" ht="48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8278</v>
      </c>
      <c r="O1005" t="s">
        <v>8280</v>
      </c>
      <c r="P1005" s="9">
        <f>(((J1005/60)/60)/24) + DATE(1970, 1, 1)</f>
        <v>42780.709039351852</v>
      </c>
      <c r="Q1005">
        <f>YEAR(P1005)</f>
        <v>2017</v>
      </c>
    </row>
    <row r="1006" spans="1:17" ht="32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8278</v>
      </c>
      <c r="O1006" t="s">
        <v>8280</v>
      </c>
      <c r="P1006" s="9">
        <f>(((J1006/60)/60)/24) + DATE(1970, 1, 1)</f>
        <v>42388.708645833336</v>
      </c>
      <c r="Q1006">
        <f>YEAR(P1006)</f>
        <v>2016</v>
      </c>
    </row>
    <row r="1007" spans="1:17" ht="32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8278</v>
      </c>
      <c r="O1007" t="s">
        <v>8280</v>
      </c>
      <c r="P1007" s="9">
        <f>(((J1007/60)/60)/24) + DATE(1970, 1, 1)</f>
        <v>42276.624803240738</v>
      </c>
      <c r="Q1007">
        <f>YEAR(P1007)</f>
        <v>2015</v>
      </c>
    </row>
    <row r="1008" spans="1:17" ht="48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8278</v>
      </c>
      <c r="O1008" t="s">
        <v>8280</v>
      </c>
      <c r="P1008" s="9">
        <f>(((J1008/60)/60)/24) + DATE(1970, 1, 1)</f>
        <v>41977.040185185186</v>
      </c>
      <c r="Q1008">
        <f>YEAR(P1008)</f>
        <v>2014</v>
      </c>
    </row>
    <row r="1009" spans="1:17" ht="48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8278</v>
      </c>
      <c r="O1009" t="s">
        <v>8280</v>
      </c>
      <c r="P1009" s="9">
        <f>(((J1009/60)/60)/24) + DATE(1970, 1, 1)</f>
        <v>42676.583599537036</v>
      </c>
      <c r="Q1009">
        <f>YEAR(P1009)</f>
        <v>2016</v>
      </c>
    </row>
    <row r="1010" spans="1:17" ht="48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8278</v>
      </c>
      <c r="O1010" t="s">
        <v>8280</v>
      </c>
      <c r="P1010" s="9">
        <f>(((J1010/60)/60)/24) + DATE(1970, 1, 1)</f>
        <v>42702.809201388889</v>
      </c>
      <c r="Q1010">
        <f>YEAR(P1010)</f>
        <v>2016</v>
      </c>
    </row>
    <row r="1011" spans="1:17" ht="48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8278</v>
      </c>
      <c r="O1011" t="s">
        <v>8280</v>
      </c>
      <c r="P1011" s="9">
        <f>(((J1011/60)/60)/24) + DATE(1970, 1, 1)</f>
        <v>42510.604699074072</v>
      </c>
      <c r="Q1011">
        <f>YEAR(P1011)</f>
        <v>2016</v>
      </c>
    </row>
    <row r="1012" spans="1:17" ht="48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8278</v>
      </c>
      <c r="O1012" t="s">
        <v>8280</v>
      </c>
      <c r="P1012" s="9">
        <f>(((J1012/60)/60)/24) + DATE(1970, 1, 1)</f>
        <v>42561.829421296294</v>
      </c>
      <c r="Q1012">
        <f>YEAR(P1012)</f>
        <v>2016</v>
      </c>
    </row>
    <row r="1013" spans="1:17" ht="48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8278</v>
      </c>
      <c r="O1013" t="s">
        <v>8280</v>
      </c>
      <c r="P1013" s="9">
        <f>(((J1013/60)/60)/24) + DATE(1970, 1, 1)</f>
        <v>41946.898090277777</v>
      </c>
      <c r="Q1013">
        <f>YEAR(P1013)</f>
        <v>2014</v>
      </c>
    </row>
    <row r="1014" spans="1:17" ht="48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8278</v>
      </c>
      <c r="O1014" t="s">
        <v>8280</v>
      </c>
      <c r="P1014" s="9">
        <f>(((J1014/60)/60)/24) + DATE(1970, 1, 1)</f>
        <v>42714.440416666665</v>
      </c>
      <c r="Q1014">
        <f>YEAR(P1014)</f>
        <v>2016</v>
      </c>
    </row>
    <row r="1015" spans="1:17" ht="48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8278</v>
      </c>
      <c r="O1015" t="s">
        <v>8280</v>
      </c>
      <c r="P1015" s="9">
        <f>(((J1015/60)/60)/24) + DATE(1970, 1, 1)</f>
        <v>42339.833981481483</v>
      </c>
      <c r="Q1015">
        <f>YEAR(P1015)</f>
        <v>2015</v>
      </c>
    </row>
    <row r="1016" spans="1:17" ht="32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8278</v>
      </c>
      <c r="O1016" t="s">
        <v>8280</v>
      </c>
      <c r="P1016" s="9">
        <f>(((J1016/60)/60)/24) + DATE(1970, 1, 1)</f>
        <v>41955.002488425926</v>
      </c>
      <c r="Q1016">
        <f>YEAR(P1016)</f>
        <v>2014</v>
      </c>
    </row>
    <row r="1017" spans="1:17" ht="32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8278</v>
      </c>
      <c r="O1017" t="s">
        <v>8280</v>
      </c>
      <c r="P1017" s="9">
        <f>(((J1017/60)/60)/24) + DATE(1970, 1, 1)</f>
        <v>42303.878414351857</v>
      </c>
      <c r="Q1017">
        <f>YEAR(P1017)</f>
        <v>2015</v>
      </c>
    </row>
    <row r="1018" spans="1:17" ht="48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8278</v>
      </c>
      <c r="O1018" t="s">
        <v>8280</v>
      </c>
      <c r="P1018" s="9">
        <f>(((J1018/60)/60)/24) + DATE(1970, 1, 1)</f>
        <v>42422.107129629629</v>
      </c>
      <c r="Q1018">
        <f>YEAR(P1018)</f>
        <v>2016</v>
      </c>
    </row>
    <row r="1019" spans="1:17" ht="48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8278</v>
      </c>
      <c r="O1019" t="s">
        <v>8280</v>
      </c>
      <c r="P1019" s="9">
        <f>(((J1019/60)/60)/24) + DATE(1970, 1, 1)</f>
        <v>42289.675173611111</v>
      </c>
      <c r="Q1019">
        <f>YEAR(P1019)</f>
        <v>2015</v>
      </c>
    </row>
    <row r="1020" spans="1:17" ht="48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8278</v>
      </c>
      <c r="O1020" t="s">
        <v>8280</v>
      </c>
      <c r="P1020" s="9">
        <f>(((J1020/60)/60)/24) + DATE(1970, 1, 1)</f>
        <v>42535.492280092592</v>
      </c>
      <c r="Q1020">
        <f>YEAR(P1020)</f>
        <v>2016</v>
      </c>
    </row>
    <row r="1021" spans="1:17" ht="32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8278</v>
      </c>
      <c r="O1021" t="s">
        <v>8280</v>
      </c>
      <c r="P1021" s="9">
        <f>(((J1021/60)/60)/24) + DATE(1970, 1, 1)</f>
        <v>42009.973946759259</v>
      </c>
      <c r="Q1021">
        <f>YEAR(P1021)</f>
        <v>2015</v>
      </c>
    </row>
    <row r="1022" spans="1:17" ht="48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8284</v>
      </c>
      <c r="O1022" t="s">
        <v>8289</v>
      </c>
      <c r="P1022" s="9">
        <f>(((J1022/60)/60)/24) + DATE(1970, 1, 1)</f>
        <v>42127.069548611107</v>
      </c>
      <c r="Q1022">
        <f>YEAR(P1022)</f>
        <v>2015</v>
      </c>
    </row>
    <row r="1023" spans="1:17" ht="48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8284</v>
      </c>
      <c r="O1023" t="s">
        <v>8289</v>
      </c>
      <c r="P1023" s="9">
        <f>(((J1023/60)/60)/24) + DATE(1970, 1, 1)</f>
        <v>42271.251979166671</v>
      </c>
      <c r="Q1023">
        <f>YEAR(P1023)</f>
        <v>2015</v>
      </c>
    </row>
    <row r="1024" spans="1:17" ht="32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8284</v>
      </c>
      <c r="O1024" t="s">
        <v>8289</v>
      </c>
      <c r="P1024" s="9">
        <f>(((J1024/60)/60)/24) + DATE(1970, 1, 1)</f>
        <v>42111.646724537044</v>
      </c>
      <c r="Q1024">
        <f>YEAR(P1024)</f>
        <v>2015</v>
      </c>
    </row>
    <row r="1025" spans="1:17" ht="48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8284</v>
      </c>
      <c r="O1025" t="s">
        <v>8289</v>
      </c>
      <c r="P1025" s="9">
        <f>(((J1025/60)/60)/24) + DATE(1970, 1, 1)</f>
        <v>42145.919687500005</v>
      </c>
      <c r="Q1025">
        <f>YEAR(P1025)</f>
        <v>2015</v>
      </c>
    </row>
    <row r="1026" spans="1:17" ht="48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8284</v>
      </c>
      <c r="O1026" t="s">
        <v>8289</v>
      </c>
      <c r="P1026" s="9">
        <f>(((J1026/60)/60)/24) + DATE(1970, 1, 1)</f>
        <v>42370.580590277779</v>
      </c>
      <c r="Q1026">
        <f>YEAR(P1026)</f>
        <v>2016</v>
      </c>
    </row>
    <row r="1027" spans="1:17" ht="32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8284</v>
      </c>
      <c r="O1027" t="s">
        <v>8289</v>
      </c>
      <c r="P1027" s="9">
        <f>(((J1027/60)/60)/24) + DATE(1970, 1, 1)</f>
        <v>42049.833761574075</v>
      </c>
      <c r="Q1027">
        <f>YEAR(P1027)</f>
        <v>2015</v>
      </c>
    </row>
    <row r="1028" spans="1:17" ht="48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8284</v>
      </c>
      <c r="O1028" t="s">
        <v>8289</v>
      </c>
      <c r="P1028" s="9">
        <f>(((J1028/60)/60)/24) + DATE(1970, 1, 1)</f>
        <v>42426.407592592594</v>
      </c>
      <c r="Q1028">
        <f>YEAR(P1028)</f>
        <v>2016</v>
      </c>
    </row>
    <row r="1029" spans="1:17" ht="48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8284</v>
      </c>
      <c r="O1029" t="s">
        <v>8289</v>
      </c>
      <c r="P1029" s="9">
        <f>(((J1029/60)/60)/24) + DATE(1970, 1, 1)</f>
        <v>41905.034108796295</v>
      </c>
      <c r="Q1029">
        <f>YEAR(P1029)</f>
        <v>2014</v>
      </c>
    </row>
    <row r="1030" spans="1:17" ht="48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8284</v>
      </c>
      <c r="O1030" t="s">
        <v>8289</v>
      </c>
      <c r="P1030" s="9">
        <f>(((J1030/60)/60)/24) + DATE(1970, 1, 1)</f>
        <v>42755.627372685187</v>
      </c>
      <c r="Q1030">
        <f>YEAR(P1030)</f>
        <v>2017</v>
      </c>
    </row>
    <row r="1031" spans="1:17" ht="32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8284</v>
      </c>
      <c r="O1031" t="s">
        <v>8289</v>
      </c>
      <c r="P1031" s="9">
        <f>(((J1031/60)/60)/24) + DATE(1970, 1, 1)</f>
        <v>42044.711886574078</v>
      </c>
      <c r="Q1031">
        <f>YEAR(P1031)</f>
        <v>2015</v>
      </c>
    </row>
    <row r="1032" spans="1:17" ht="32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8284</v>
      </c>
      <c r="O1032" t="s">
        <v>8289</v>
      </c>
      <c r="P1032" s="9">
        <f>(((J1032/60)/60)/24) + DATE(1970, 1, 1)</f>
        <v>42611.483206018514</v>
      </c>
      <c r="Q1032">
        <f>YEAR(P1032)</f>
        <v>2016</v>
      </c>
    </row>
    <row r="1033" spans="1:17" ht="48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8284</v>
      </c>
      <c r="O1033" t="s">
        <v>8289</v>
      </c>
      <c r="P1033" s="9">
        <f>(((J1033/60)/60)/24) + DATE(1970, 1, 1)</f>
        <v>42324.764004629629</v>
      </c>
      <c r="Q1033">
        <f>YEAR(P1033)</f>
        <v>2015</v>
      </c>
    </row>
    <row r="1034" spans="1:17" ht="16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8284</v>
      </c>
      <c r="O1034" t="s">
        <v>8289</v>
      </c>
      <c r="P1034" s="9">
        <f>(((J1034/60)/60)/24) + DATE(1970, 1, 1)</f>
        <v>42514.666956018518</v>
      </c>
      <c r="Q1034">
        <f>YEAR(P1034)</f>
        <v>2016</v>
      </c>
    </row>
    <row r="1035" spans="1:17" ht="48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8284</v>
      </c>
      <c r="O1035" t="s">
        <v>8289</v>
      </c>
      <c r="P1035" s="9">
        <f>(((J1035/60)/60)/24) + DATE(1970, 1, 1)</f>
        <v>42688.732407407413</v>
      </c>
      <c r="Q1035">
        <f>YEAR(P1035)</f>
        <v>2016</v>
      </c>
    </row>
    <row r="1036" spans="1:17" ht="48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8284</v>
      </c>
      <c r="O1036" t="s">
        <v>8289</v>
      </c>
      <c r="P1036" s="9">
        <f>(((J1036/60)/60)/24) + DATE(1970, 1, 1)</f>
        <v>42555.166712962964</v>
      </c>
      <c r="Q1036">
        <f>YEAR(P1036)</f>
        <v>2016</v>
      </c>
    </row>
    <row r="1037" spans="1:17" ht="48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8284</v>
      </c>
      <c r="O1037" t="s">
        <v>8289</v>
      </c>
      <c r="P1037" s="9">
        <f>(((J1037/60)/60)/24) + DATE(1970, 1, 1)</f>
        <v>42016.641435185185</v>
      </c>
      <c r="Q1037">
        <f>YEAR(P1037)</f>
        <v>2015</v>
      </c>
    </row>
    <row r="1038" spans="1:17" ht="48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8284</v>
      </c>
      <c r="O1038" t="s">
        <v>8289</v>
      </c>
      <c r="P1038" s="9">
        <f>(((J1038/60)/60)/24) + DATE(1970, 1, 1)</f>
        <v>41249.448958333334</v>
      </c>
      <c r="Q1038">
        <f>YEAR(P1038)</f>
        <v>2012</v>
      </c>
    </row>
    <row r="1039" spans="1:17" ht="48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8284</v>
      </c>
      <c r="O1039" t="s">
        <v>8289</v>
      </c>
      <c r="P1039" s="9">
        <f>(((J1039/60)/60)/24) + DATE(1970, 1, 1)</f>
        <v>42119.822476851856</v>
      </c>
      <c r="Q1039">
        <f>YEAR(P1039)</f>
        <v>2015</v>
      </c>
    </row>
    <row r="1040" spans="1:17" ht="48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8284</v>
      </c>
      <c r="O1040" t="s">
        <v>8289</v>
      </c>
      <c r="P1040" s="9">
        <f>(((J1040/60)/60)/24) + DATE(1970, 1, 1)</f>
        <v>42418.231747685189</v>
      </c>
      <c r="Q1040">
        <f>YEAR(P1040)</f>
        <v>2016</v>
      </c>
    </row>
    <row r="1041" spans="1:17" ht="48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8284</v>
      </c>
      <c r="O1041" t="s">
        <v>8289</v>
      </c>
      <c r="P1041" s="9">
        <f>(((J1041/60)/60)/24) + DATE(1970, 1, 1)</f>
        <v>42692.109328703707</v>
      </c>
      <c r="Q1041">
        <f>YEAR(P1041)</f>
        <v>2016</v>
      </c>
    </row>
    <row r="1042" spans="1:17" ht="48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8290</v>
      </c>
      <c r="O1042" t="s">
        <v>8291</v>
      </c>
      <c r="P1042" s="9">
        <f>(((J1042/60)/60)/24) + DATE(1970, 1, 1)</f>
        <v>42579.708437499998</v>
      </c>
      <c r="Q1042">
        <f>YEAR(P1042)</f>
        <v>2016</v>
      </c>
    </row>
    <row r="1043" spans="1:17" ht="48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8290</v>
      </c>
      <c r="O1043" t="s">
        <v>8291</v>
      </c>
      <c r="P1043" s="9">
        <f>(((J1043/60)/60)/24) + DATE(1970, 1, 1)</f>
        <v>41831.060092592597</v>
      </c>
      <c r="Q1043">
        <f>YEAR(P1043)</f>
        <v>2014</v>
      </c>
    </row>
    <row r="1044" spans="1:17" ht="48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8290</v>
      </c>
      <c r="O1044" t="s">
        <v>8291</v>
      </c>
      <c r="P1044" s="9">
        <f>(((J1044/60)/60)/24) + DATE(1970, 1, 1)</f>
        <v>41851.696157407408</v>
      </c>
      <c r="Q1044">
        <f>YEAR(P1044)</f>
        <v>2014</v>
      </c>
    </row>
    <row r="1045" spans="1:17" ht="48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8290</v>
      </c>
      <c r="O1045" t="s">
        <v>8291</v>
      </c>
      <c r="P1045" s="9">
        <f>(((J1045/60)/60)/24) + DATE(1970, 1, 1)</f>
        <v>42114.252951388888</v>
      </c>
      <c r="Q1045">
        <f>YEAR(P1045)</f>
        <v>2015</v>
      </c>
    </row>
    <row r="1046" spans="1:17" ht="48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8290</v>
      </c>
      <c r="O1046" t="s">
        <v>8291</v>
      </c>
      <c r="P1046" s="9">
        <f>(((J1046/60)/60)/24) + DATE(1970, 1, 1)</f>
        <v>42011.925937499997</v>
      </c>
      <c r="Q1046">
        <f>YEAR(P1046)</f>
        <v>2015</v>
      </c>
    </row>
    <row r="1047" spans="1:17" ht="48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8290</v>
      </c>
      <c r="O1047" t="s">
        <v>8291</v>
      </c>
      <c r="P1047" s="9">
        <f>(((J1047/60)/60)/24) + DATE(1970, 1, 1)</f>
        <v>41844.874421296299</v>
      </c>
      <c r="Q1047">
        <f>YEAR(P1047)</f>
        <v>2014</v>
      </c>
    </row>
    <row r="1048" spans="1:17" ht="48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8290</v>
      </c>
      <c r="O1048" t="s">
        <v>8291</v>
      </c>
      <c r="P1048" s="9">
        <f>(((J1048/60)/60)/24) + DATE(1970, 1, 1)</f>
        <v>42319.851388888885</v>
      </c>
      <c r="Q1048">
        <f>YEAR(P1048)</f>
        <v>2015</v>
      </c>
    </row>
    <row r="1049" spans="1:17" ht="48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8290</v>
      </c>
      <c r="O1049" t="s">
        <v>8291</v>
      </c>
      <c r="P1049" s="9">
        <f>(((J1049/60)/60)/24) + DATE(1970, 1, 1)</f>
        <v>41918.818460648145</v>
      </c>
      <c r="Q1049">
        <f>YEAR(P1049)</f>
        <v>2014</v>
      </c>
    </row>
    <row r="1050" spans="1:17" ht="48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8290</v>
      </c>
      <c r="O1050" t="s">
        <v>8291</v>
      </c>
      <c r="P1050" s="9">
        <f>(((J1050/60)/60)/24) + DATE(1970, 1, 1)</f>
        <v>42598.053113425922</v>
      </c>
      <c r="Q1050">
        <f>YEAR(P1050)</f>
        <v>2016</v>
      </c>
    </row>
    <row r="1051" spans="1:17" ht="16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8290</v>
      </c>
      <c r="O1051" t="s">
        <v>8291</v>
      </c>
      <c r="P1051" s="9">
        <f>(((J1051/60)/60)/24) + DATE(1970, 1, 1)</f>
        <v>42382.431076388893</v>
      </c>
      <c r="Q1051">
        <f>YEAR(P1051)</f>
        <v>2016</v>
      </c>
    </row>
    <row r="1052" spans="1:17" ht="16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8290</v>
      </c>
      <c r="O1052" t="s">
        <v>8291</v>
      </c>
      <c r="P1052" s="9">
        <f>(((J1052/60)/60)/24) + DATE(1970, 1, 1)</f>
        <v>42231.7971875</v>
      </c>
      <c r="Q1052">
        <f>YEAR(P1052)</f>
        <v>2015</v>
      </c>
    </row>
    <row r="1053" spans="1:17" ht="48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8290</v>
      </c>
      <c r="O1053" t="s">
        <v>8291</v>
      </c>
      <c r="P1053" s="9">
        <f>(((J1053/60)/60)/24) + DATE(1970, 1, 1)</f>
        <v>41850.014178240745</v>
      </c>
      <c r="Q1053">
        <f>YEAR(P1053)</f>
        <v>2014</v>
      </c>
    </row>
    <row r="1054" spans="1:17" ht="64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8290</v>
      </c>
      <c r="O1054" t="s">
        <v>8291</v>
      </c>
      <c r="P1054" s="9">
        <f>(((J1054/60)/60)/24) + DATE(1970, 1, 1)</f>
        <v>42483.797395833331</v>
      </c>
      <c r="Q1054">
        <f>YEAR(P1054)</f>
        <v>2016</v>
      </c>
    </row>
    <row r="1055" spans="1:17" ht="48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8290</v>
      </c>
      <c r="O1055" t="s">
        <v>8291</v>
      </c>
      <c r="P1055" s="9">
        <f>(((J1055/60)/60)/24) + DATE(1970, 1, 1)</f>
        <v>42775.172824074078</v>
      </c>
      <c r="Q1055">
        <f>YEAR(P1055)</f>
        <v>2017</v>
      </c>
    </row>
    <row r="1056" spans="1:17" ht="48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8290</v>
      </c>
      <c r="O1056" t="s">
        <v>8291</v>
      </c>
      <c r="P1056" s="9">
        <f>(((J1056/60)/60)/24) + DATE(1970, 1, 1)</f>
        <v>41831.851840277777</v>
      </c>
      <c r="Q1056">
        <f>YEAR(P1056)</f>
        <v>2014</v>
      </c>
    </row>
    <row r="1057" spans="1:17" ht="48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8290</v>
      </c>
      <c r="O1057" t="s">
        <v>8291</v>
      </c>
      <c r="P1057" s="9">
        <f>(((J1057/60)/60)/24) + DATE(1970, 1, 1)</f>
        <v>42406.992418981477</v>
      </c>
      <c r="Q1057">
        <f>YEAR(P1057)</f>
        <v>2016</v>
      </c>
    </row>
    <row r="1058" spans="1:17" ht="48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8290</v>
      </c>
      <c r="O1058" t="s">
        <v>8291</v>
      </c>
      <c r="P1058" s="9">
        <f>(((J1058/60)/60)/24) + DATE(1970, 1, 1)</f>
        <v>42058.719641203701</v>
      </c>
      <c r="Q1058">
        <f>YEAR(P1058)</f>
        <v>2015</v>
      </c>
    </row>
    <row r="1059" spans="1:17" ht="32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8290</v>
      </c>
      <c r="O1059" t="s">
        <v>8291</v>
      </c>
      <c r="P1059" s="9">
        <f>(((J1059/60)/60)/24) + DATE(1970, 1, 1)</f>
        <v>42678.871331018512</v>
      </c>
      <c r="Q1059">
        <f>YEAR(P1059)</f>
        <v>2016</v>
      </c>
    </row>
    <row r="1060" spans="1:17" ht="48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8290</v>
      </c>
      <c r="O1060" t="s">
        <v>8291</v>
      </c>
      <c r="P1060" s="9">
        <f>(((J1060/60)/60)/24) + DATE(1970, 1, 1)</f>
        <v>42047.900960648149</v>
      </c>
      <c r="Q1060">
        <f>YEAR(P1060)</f>
        <v>2015</v>
      </c>
    </row>
    <row r="1061" spans="1:17" ht="16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8290</v>
      </c>
      <c r="O1061" t="s">
        <v>8291</v>
      </c>
      <c r="P1061" s="9">
        <f>(((J1061/60)/60)/24) + DATE(1970, 1, 1)</f>
        <v>42046.79</v>
      </c>
      <c r="Q1061">
        <f>YEAR(P1061)</f>
        <v>2015</v>
      </c>
    </row>
    <row r="1062" spans="1:17" ht="48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8290</v>
      </c>
      <c r="O1062" t="s">
        <v>8291</v>
      </c>
      <c r="P1062" s="9">
        <f>(((J1062/60)/60)/24) + DATE(1970, 1, 1)</f>
        <v>42079.913113425922</v>
      </c>
      <c r="Q1062">
        <f>YEAR(P1062)</f>
        <v>2015</v>
      </c>
    </row>
    <row r="1063" spans="1:17" ht="32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8290</v>
      </c>
      <c r="O1063" t="s">
        <v>8291</v>
      </c>
      <c r="P1063" s="9">
        <f>(((J1063/60)/60)/24) + DATE(1970, 1, 1)</f>
        <v>42432.276712962965</v>
      </c>
      <c r="Q1063">
        <f>YEAR(P1063)</f>
        <v>2016</v>
      </c>
    </row>
    <row r="1064" spans="1:17" ht="16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8290</v>
      </c>
      <c r="O1064" t="s">
        <v>8291</v>
      </c>
      <c r="P1064" s="9">
        <f>(((J1064/60)/60)/24) + DATE(1970, 1, 1)</f>
        <v>42556.807187500002</v>
      </c>
      <c r="Q1064">
        <f>YEAR(P1064)</f>
        <v>2016</v>
      </c>
    </row>
    <row r="1065" spans="1:17" ht="48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8290</v>
      </c>
      <c r="O1065" t="s">
        <v>8291</v>
      </c>
      <c r="P1065" s="9">
        <f>(((J1065/60)/60)/24) + DATE(1970, 1, 1)</f>
        <v>42583.030810185184</v>
      </c>
      <c r="Q1065">
        <f>YEAR(P1065)</f>
        <v>2016</v>
      </c>
    </row>
    <row r="1066" spans="1:17" ht="48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8292</v>
      </c>
      <c r="O1066" t="s">
        <v>8293</v>
      </c>
      <c r="P1066" s="9">
        <f>(((J1066/60)/60)/24) + DATE(1970, 1, 1)</f>
        <v>41417.228043981479</v>
      </c>
      <c r="Q1066">
        <f>YEAR(P1066)</f>
        <v>2013</v>
      </c>
    </row>
    <row r="1067" spans="1:17" ht="48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8292</v>
      </c>
      <c r="O1067" t="s">
        <v>8293</v>
      </c>
      <c r="P1067" s="9">
        <f>(((J1067/60)/60)/24) + DATE(1970, 1, 1)</f>
        <v>41661.381041666667</v>
      </c>
      <c r="Q1067">
        <f>YEAR(P1067)</f>
        <v>2014</v>
      </c>
    </row>
    <row r="1068" spans="1:17" ht="48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8292</v>
      </c>
      <c r="O1068" t="s">
        <v>8293</v>
      </c>
      <c r="P1068" s="9">
        <f>(((J1068/60)/60)/24) + DATE(1970, 1, 1)</f>
        <v>41445.962754629632</v>
      </c>
      <c r="Q1068">
        <f>YEAR(P1068)</f>
        <v>2013</v>
      </c>
    </row>
    <row r="1069" spans="1:17" ht="48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8292</v>
      </c>
      <c r="O1069" t="s">
        <v>8293</v>
      </c>
      <c r="P1069" s="9">
        <f>(((J1069/60)/60)/24) + DATE(1970, 1, 1)</f>
        <v>41599.855682870373</v>
      </c>
      <c r="Q1069">
        <f>YEAR(P1069)</f>
        <v>2013</v>
      </c>
    </row>
    <row r="1070" spans="1:17" ht="48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8292</v>
      </c>
      <c r="O1070" t="s">
        <v>8293</v>
      </c>
      <c r="P1070" s="9">
        <f>(((J1070/60)/60)/24) + DATE(1970, 1, 1)</f>
        <v>42440.371111111104</v>
      </c>
      <c r="Q1070">
        <f>YEAR(P1070)</f>
        <v>2016</v>
      </c>
    </row>
    <row r="1071" spans="1:17" ht="48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8292</v>
      </c>
      <c r="O1071" t="s">
        <v>8293</v>
      </c>
      <c r="P1071" s="9">
        <f>(((J1071/60)/60)/24) + DATE(1970, 1, 1)</f>
        <v>41572.229849537034</v>
      </c>
      <c r="Q1071">
        <f>YEAR(P1071)</f>
        <v>2013</v>
      </c>
    </row>
    <row r="1072" spans="1:17" ht="48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8292</v>
      </c>
      <c r="O1072" t="s">
        <v>8293</v>
      </c>
      <c r="P1072" s="9">
        <f>(((J1072/60)/60)/24) + DATE(1970, 1, 1)</f>
        <v>41163.011828703704</v>
      </c>
      <c r="Q1072">
        <f>YEAR(P1072)</f>
        <v>2012</v>
      </c>
    </row>
    <row r="1073" spans="1:17" ht="48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8292</v>
      </c>
      <c r="O1073" t="s">
        <v>8293</v>
      </c>
      <c r="P1073" s="9">
        <f>(((J1073/60)/60)/24) + DATE(1970, 1, 1)</f>
        <v>42295.753391203703</v>
      </c>
      <c r="Q1073">
        <f>YEAR(P1073)</f>
        <v>2015</v>
      </c>
    </row>
    <row r="1074" spans="1:17" ht="48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8292</v>
      </c>
      <c r="O1074" t="s">
        <v>8293</v>
      </c>
      <c r="P1074" s="9">
        <f>(((J1074/60)/60)/24) + DATE(1970, 1, 1)</f>
        <v>41645.832141203704</v>
      </c>
      <c r="Q1074">
        <f>YEAR(P1074)</f>
        <v>2014</v>
      </c>
    </row>
    <row r="1075" spans="1:17" ht="32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8292</v>
      </c>
      <c r="O1075" t="s">
        <v>8293</v>
      </c>
      <c r="P1075" s="9">
        <f>(((J1075/60)/60)/24) + DATE(1970, 1, 1)</f>
        <v>40802.964594907404</v>
      </c>
      <c r="Q1075">
        <f>YEAR(P1075)</f>
        <v>2011</v>
      </c>
    </row>
    <row r="1076" spans="1:17" ht="48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8292</v>
      </c>
      <c r="O1076" t="s">
        <v>8293</v>
      </c>
      <c r="P1076" s="9">
        <f>(((J1076/60)/60)/24) + DATE(1970, 1, 1)</f>
        <v>41613.172974537039</v>
      </c>
      <c r="Q1076">
        <f>YEAR(P1076)</f>
        <v>2013</v>
      </c>
    </row>
    <row r="1077" spans="1:17" ht="32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8292</v>
      </c>
      <c r="O1077" t="s">
        <v>8293</v>
      </c>
      <c r="P1077" s="9">
        <f>(((J1077/60)/60)/24) + DATE(1970, 1, 1)</f>
        <v>41005.904120370367</v>
      </c>
      <c r="Q1077">
        <f>YEAR(P1077)</f>
        <v>2012</v>
      </c>
    </row>
    <row r="1078" spans="1:17" ht="48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8292</v>
      </c>
      <c r="O1078" t="s">
        <v>8293</v>
      </c>
      <c r="P1078" s="9">
        <f>(((J1078/60)/60)/24) + DATE(1970, 1, 1)</f>
        <v>41838.377893518518</v>
      </c>
      <c r="Q1078">
        <f>YEAR(P1078)</f>
        <v>2014</v>
      </c>
    </row>
    <row r="1079" spans="1:17" ht="48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8292</v>
      </c>
      <c r="O1079" t="s">
        <v>8293</v>
      </c>
      <c r="P1079" s="9">
        <f>(((J1079/60)/60)/24) + DATE(1970, 1, 1)</f>
        <v>42353.16679398148</v>
      </c>
      <c r="Q1079">
        <f>YEAR(P1079)</f>
        <v>2015</v>
      </c>
    </row>
    <row r="1080" spans="1:17" ht="48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8292</v>
      </c>
      <c r="O1080" t="s">
        <v>8293</v>
      </c>
      <c r="P1080" s="9">
        <f>(((J1080/60)/60)/24) + DATE(1970, 1, 1)</f>
        <v>40701.195844907408</v>
      </c>
      <c r="Q1080">
        <f>YEAR(P1080)</f>
        <v>2011</v>
      </c>
    </row>
    <row r="1081" spans="1:17" ht="48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8292</v>
      </c>
      <c r="O1081" t="s">
        <v>8293</v>
      </c>
      <c r="P1081" s="9">
        <f>(((J1081/60)/60)/24) + DATE(1970, 1, 1)</f>
        <v>42479.566388888896</v>
      </c>
      <c r="Q1081">
        <f>YEAR(P1081)</f>
        <v>2016</v>
      </c>
    </row>
    <row r="1082" spans="1:17" ht="48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8292</v>
      </c>
      <c r="O1082" t="s">
        <v>8293</v>
      </c>
      <c r="P1082" s="9">
        <f>(((J1082/60)/60)/24) + DATE(1970, 1, 1)</f>
        <v>41740.138113425928</v>
      </c>
      <c r="Q1082">
        <f>YEAR(P1082)</f>
        <v>2014</v>
      </c>
    </row>
    <row r="1083" spans="1:17" ht="48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8292</v>
      </c>
      <c r="O1083" t="s">
        <v>8293</v>
      </c>
      <c r="P1083" s="9">
        <f>(((J1083/60)/60)/24) + DATE(1970, 1, 1)</f>
        <v>42002.926990740743</v>
      </c>
      <c r="Q1083">
        <f>YEAR(P1083)</f>
        <v>2014</v>
      </c>
    </row>
    <row r="1084" spans="1:17" ht="32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8292</v>
      </c>
      <c r="O1084" t="s">
        <v>8293</v>
      </c>
      <c r="P1084" s="9">
        <f>(((J1084/60)/60)/24) + DATE(1970, 1, 1)</f>
        <v>41101.906111111115</v>
      </c>
      <c r="Q1084">
        <f>YEAR(P1084)</f>
        <v>2012</v>
      </c>
    </row>
    <row r="1085" spans="1:17" ht="48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8292</v>
      </c>
      <c r="O1085" t="s">
        <v>8293</v>
      </c>
      <c r="P1085" s="9">
        <f>(((J1085/60)/60)/24) + DATE(1970, 1, 1)</f>
        <v>41793.659525462965</v>
      </c>
      <c r="Q1085">
        <f>YEAR(P1085)</f>
        <v>2014</v>
      </c>
    </row>
    <row r="1086" spans="1:17" ht="16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8292</v>
      </c>
      <c r="O1086" t="s">
        <v>8293</v>
      </c>
      <c r="P1086" s="9">
        <f>(((J1086/60)/60)/24) + DATE(1970, 1, 1)</f>
        <v>41829.912083333329</v>
      </c>
      <c r="Q1086">
        <f>YEAR(P1086)</f>
        <v>2014</v>
      </c>
    </row>
    <row r="1087" spans="1:17" ht="32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8292</v>
      </c>
      <c r="O1087" t="s">
        <v>8293</v>
      </c>
      <c r="P1087" s="9">
        <f>(((J1087/60)/60)/24) + DATE(1970, 1, 1)</f>
        <v>42413.671006944445</v>
      </c>
      <c r="Q1087">
        <f>YEAR(P1087)</f>
        <v>2016</v>
      </c>
    </row>
    <row r="1088" spans="1:17" ht="16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8292</v>
      </c>
      <c r="O1088" t="s">
        <v>8293</v>
      </c>
      <c r="P1088" s="9">
        <f>(((J1088/60)/60)/24) + DATE(1970, 1, 1)</f>
        <v>41845.866793981484</v>
      </c>
      <c r="Q1088">
        <f>YEAR(P1088)</f>
        <v>2014</v>
      </c>
    </row>
    <row r="1089" spans="1:17" ht="48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8292</v>
      </c>
      <c r="O1089" t="s">
        <v>8293</v>
      </c>
      <c r="P1089" s="9">
        <f>(((J1089/60)/60)/24) + DATE(1970, 1, 1)</f>
        <v>41775.713969907411</v>
      </c>
      <c r="Q1089">
        <f>YEAR(P1089)</f>
        <v>2014</v>
      </c>
    </row>
    <row r="1090" spans="1:17" ht="32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8292</v>
      </c>
      <c r="O1090" t="s">
        <v>8293</v>
      </c>
      <c r="P1090" s="9">
        <f>(((J1090/60)/60)/24) + DATE(1970, 1, 1)</f>
        <v>41723.799386574072</v>
      </c>
      <c r="Q1090">
        <f>YEAR(P1090)</f>
        <v>2014</v>
      </c>
    </row>
    <row r="1091" spans="1:17" ht="32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8292</v>
      </c>
      <c r="O1091" t="s">
        <v>8293</v>
      </c>
      <c r="P1091" s="9">
        <f>(((J1091/60)/60)/24) + DATE(1970, 1, 1)</f>
        <v>42151.189525462964</v>
      </c>
      <c r="Q1091">
        <f>YEAR(P1091)</f>
        <v>2015</v>
      </c>
    </row>
    <row r="1092" spans="1:17" ht="48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8292</v>
      </c>
      <c r="O1092" t="s">
        <v>8293</v>
      </c>
      <c r="P1092" s="9">
        <f>(((J1092/60)/60)/24) + DATE(1970, 1, 1)</f>
        <v>42123.185798611114</v>
      </c>
      <c r="Q1092">
        <f>YEAR(P1092)</f>
        <v>2015</v>
      </c>
    </row>
    <row r="1093" spans="1:17" ht="48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8292</v>
      </c>
      <c r="O1093" t="s">
        <v>8293</v>
      </c>
      <c r="P1093" s="9">
        <f>(((J1093/60)/60)/24) + DATE(1970, 1, 1)</f>
        <v>42440.820277777777</v>
      </c>
      <c r="Q1093">
        <f>YEAR(P1093)</f>
        <v>2016</v>
      </c>
    </row>
    <row r="1094" spans="1:17" ht="48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8292</v>
      </c>
      <c r="O1094" t="s">
        <v>8293</v>
      </c>
      <c r="P1094" s="9">
        <f>(((J1094/60)/60)/24) + DATE(1970, 1, 1)</f>
        <v>41250.025902777779</v>
      </c>
      <c r="Q1094">
        <f>YEAR(P1094)</f>
        <v>2012</v>
      </c>
    </row>
    <row r="1095" spans="1:17" ht="48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8292</v>
      </c>
      <c r="O1095" t="s">
        <v>8293</v>
      </c>
      <c r="P1095" s="9">
        <f>(((J1095/60)/60)/24) + DATE(1970, 1, 1)</f>
        <v>42396.973807870367</v>
      </c>
      <c r="Q1095">
        <f>YEAR(P1095)</f>
        <v>2016</v>
      </c>
    </row>
    <row r="1096" spans="1:17" ht="48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8292</v>
      </c>
      <c r="O1096" t="s">
        <v>8293</v>
      </c>
      <c r="P1096" s="9">
        <f>(((J1096/60)/60)/24) + DATE(1970, 1, 1)</f>
        <v>40795.713344907403</v>
      </c>
      <c r="Q1096">
        <f>YEAR(P1096)</f>
        <v>2011</v>
      </c>
    </row>
    <row r="1097" spans="1:17" ht="48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8292</v>
      </c>
      <c r="O1097" t="s">
        <v>8293</v>
      </c>
      <c r="P1097" s="9">
        <f>(((J1097/60)/60)/24) + DATE(1970, 1, 1)</f>
        <v>41486.537268518521</v>
      </c>
      <c r="Q1097">
        <f>YEAR(P1097)</f>
        <v>2013</v>
      </c>
    </row>
    <row r="1098" spans="1:17" ht="48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8292</v>
      </c>
      <c r="O1098" t="s">
        <v>8293</v>
      </c>
      <c r="P1098" s="9">
        <f>(((J1098/60)/60)/24) + DATE(1970, 1, 1)</f>
        <v>41885.51798611111</v>
      </c>
      <c r="Q1098">
        <f>YEAR(P1098)</f>
        <v>2014</v>
      </c>
    </row>
    <row r="1099" spans="1:17" ht="48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8292</v>
      </c>
      <c r="O1099" t="s">
        <v>8293</v>
      </c>
      <c r="P1099" s="9">
        <f>(((J1099/60)/60)/24) + DATE(1970, 1, 1)</f>
        <v>41660.792557870373</v>
      </c>
      <c r="Q1099">
        <f>YEAR(P1099)</f>
        <v>2014</v>
      </c>
    </row>
    <row r="1100" spans="1:17" ht="32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8292</v>
      </c>
      <c r="O1100" t="s">
        <v>8293</v>
      </c>
      <c r="P1100" s="9">
        <f>(((J1100/60)/60)/24) + DATE(1970, 1, 1)</f>
        <v>41712.762673611112</v>
      </c>
      <c r="Q1100">
        <f>YEAR(P1100)</f>
        <v>2014</v>
      </c>
    </row>
    <row r="1101" spans="1:17" ht="48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8292</v>
      </c>
      <c r="O1101" t="s">
        <v>8293</v>
      </c>
      <c r="P1101" s="9">
        <f>(((J1101/60)/60)/24) + DATE(1970, 1, 1)</f>
        <v>42107.836435185185</v>
      </c>
      <c r="Q1101">
        <f>YEAR(P1101)</f>
        <v>2015</v>
      </c>
    </row>
    <row r="1102" spans="1:17" ht="48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8292</v>
      </c>
      <c r="O1102" t="s">
        <v>8293</v>
      </c>
      <c r="P1102" s="9">
        <f>(((J1102/60)/60)/24) + DATE(1970, 1, 1)</f>
        <v>42384.110775462963</v>
      </c>
      <c r="Q1102">
        <f>YEAR(P1102)</f>
        <v>2016</v>
      </c>
    </row>
    <row r="1103" spans="1:17" ht="32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8292</v>
      </c>
      <c r="O1103" t="s">
        <v>8293</v>
      </c>
      <c r="P1103" s="9">
        <f>(((J1103/60)/60)/24) + DATE(1970, 1, 1)</f>
        <v>42538.77243055556</v>
      </c>
      <c r="Q1103">
        <f>YEAR(P1103)</f>
        <v>2016</v>
      </c>
    </row>
    <row r="1104" spans="1:17" ht="48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8292</v>
      </c>
      <c r="O1104" t="s">
        <v>8293</v>
      </c>
      <c r="P1104" s="9">
        <f>(((J1104/60)/60)/24) + DATE(1970, 1, 1)</f>
        <v>41577.045428240745</v>
      </c>
      <c r="Q1104">
        <f>YEAR(P1104)</f>
        <v>2013</v>
      </c>
    </row>
    <row r="1105" spans="1:17" ht="48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8292</v>
      </c>
      <c r="O1105" t="s">
        <v>8293</v>
      </c>
      <c r="P1105" s="9">
        <f>(((J1105/60)/60)/24) + DATE(1970, 1, 1)</f>
        <v>42479.22210648148</v>
      </c>
      <c r="Q1105">
        <f>YEAR(P1105)</f>
        <v>2016</v>
      </c>
    </row>
    <row r="1106" spans="1:17" ht="48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8292</v>
      </c>
      <c r="O1106" t="s">
        <v>8293</v>
      </c>
      <c r="P1106" s="9">
        <f>(((J1106/60)/60)/24) + DATE(1970, 1, 1)</f>
        <v>41771.40996527778</v>
      </c>
      <c r="Q1106">
        <f>YEAR(P1106)</f>
        <v>2014</v>
      </c>
    </row>
    <row r="1107" spans="1:17" ht="48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8292</v>
      </c>
      <c r="O1107" t="s">
        <v>8293</v>
      </c>
      <c r="P1107" s="9">
        <f>(((J1107/60)/60)/24) + DATE(1970, 1, 1)</f>
        <v>41692.135729166665</v>
      </c>
      <c r="Q1107">
        <f>YEAR(P1107)</f>
        <v>2014</v>
      </c>
    </row>
    <row r="1108" spans="1:17" ht="48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8292</v>
      </c>
      <c r="O1108" t="s">
        <v>8293</v>
      </c>
      <c r="P1108" s="9">
        <f>(((J1108/60)/60)/24) + DATE(1970, 1, 1)</f>
        <v>40973.740451388891</v>
      </c>
      <c r="Q1108">
        <f>YEAR(P1108)</f>
        <v>2012</v>
      </c>
    </row>
    <row r="1109" spans="1:17" ht="64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8292</v>
      </c>
      <c r="O1109" t="s">
        <v>8293</v>
      </c>
      <c r="P1109" s="9">
        <f>(((J1109/60)/60)/24) + DATE(1970, 1, 1)</f>
        <v>41813.861388888887</v>
      </c>
      <c r="Q1109">
        <f>YEAR(P1109)</f>
        <v>2014</v>
      </c>
    </row>
    <row r="1110" spans="1:17" ht="48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8292</v>
      </c>
      <c r="O1110" t="s">
        <v>8293</v>
      </c>
      <c r="P1110" s="9">
        <f>(((J1110/60)/60)/24) + DATE(1970, 1, 1)</f>
        <v>40952.636979166666</v>
      </c>
      <c r="Q1110">
        <f>YEAR(P1110)</f>
        <v>2012</v>
      </c>
    </row>
    <row r="1111" spans="1:17" ht="48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8292</v>
      </c>
      <c r="O1111" t="s">
        <v>8293</v>
      </c>
      <c r="P1111" s="9">
        <f>(((J1111/60)/60)/24) + DATE(1970, 1, 1)</f>
        <v>42662.752199074079</v>
      </c>
      <c r="Q1111">
        <f>YEAR(P1111)</f>
        <v>2016</v>
      </c>
    </row>
    <row r="1112" spans="1:17" ht="48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8292</v>
      </c>
      <c r="O1112" t="s">
        <v>8293</v>
      </c>
      <c r="P1112" s="9">
        <f>(((J1112/60)/60)/24) + DATE(1970, 1, 1)</f>
        <v>41220.933124999996</v>
      </c>
      <c r="Q1112">
        <f>YEAR(P1112)</f>
        <v>2012</v>
      </c>
    </row>
    <row r="1113" spans="1:17" ht="48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8292</v>
      </c>
      <c r="O1113" t="s">
        <v>8293</v>
      </c>
      <c r="P1113" s="9">
        <f>(((J1113/60)/60)/24) + DATE(1970, 1, 1)</f>
        <v>42347.203587962969</v>
      </c>
      <c r="Q1113">
        <f>YEAR(P1113)</f>
        <v>2015</v>
      </c>
    </row>
    <row r="1114" spans="1:17" ht="48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8292</v>
      </c>
      <c r="O1114" t="s">
        <v>8293</v>
      </c>
      <c r="P1114" s="9">
        <f>(((J1114/60)/60)/24) + DATE(1970, 1, 1)</f>
        <v>41963.759386574078</v>
      </c>
      <c r="Q1114">
        <f>YEAR(P1114)</f>
        <v>2014</v>
      </c>
    </row>
    <row r="1115" spans="1:17" ht="48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8292</v>
      </c>
      <c r="O1115" t="s">
        <v>8293</v>
      </c>
      <c r="P1115" s="9">
        <f>(((J1115/60)/60)/24) + DATE(1970, 1, 1)</f>
        <v>41835.977083333331</v>
      </c>
      <c r="Q1115">
        <f>YEAR(P1115)</f>
        <v>2014</v>
      </c>
    </row>
    <row r="1116" spans="1:17" ht="48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8292</v>
      </c>
      <c r="O1116" t="s">
        <v>8293</v>
      </c>
      <c r="P1116" s="9">
        <f>(((J1116/60)/60)/24) + DATE(1970, 1, 1)</f>
        <v>41526.345914351856</v>
      </c>
      <c r="Q1116">
        <f>YEAR(P1116)</f>
        <v>2013</v>
      </c>
    </row>
    <row r="1117" spans="1:17" ht="48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8292</v>
      </c>
      <c r="O1117" t="s">
        <v>8293</v>
      </c>
      <c r="P1117" s="9">
        <f>(((J1117/60)/60)/24) + DATE(1970, 1, 1)</f>
        <v>42429.695543981477</v>
      </c>
      <c r="Q1117">
        <f>YEAR(P1117)</f>
        <v>2016</v>
      </c>
    </row>
    <row r="1118" spans="1:17" ht="32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8292</v>
      </c>
      <c r="O1118" t="s">
        <v>8293</v>
      </c>
      <c r="P1118" s="9">
        <f>(((J1118/60)/60)/24) + DATE(1970, 1, 1)</f>
        <v>41009.847314814811</v>
      </c>
      <c r="Q1118">
        <f>YEAR(P1118)</f>
        <v>2012</v>
      </c>
    </row>
    <row r="1119" spans="1:17" ht="48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8292</v>
      </c>
      <c r="O1119" t="s">
        <v>8293</v>
      </c>
      <c r="P1119" s="9">
        <f>(((J1119/60)/60)/24) + DATE(1970, 1, 1)</f>
        <v>42333.598530092597</v>
      </c>
      <c r="Q1119">
        <f>YEAR(P1119)</f>
        <v>2015</v>
      </c>
    </row>
    <row r="1120" spans="1:17" ht="48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8292</v>
      </c>
      <c r="O1120" t="s">
        <v>8293</v>
      </c>
      <c r="P1120" s="9">
        <f>(((J1120/60)/60)/24) + DATE(1970, 1, 1)</f>
        <v>41704.16642361111</v>
      </c>
      <c r="Q1120">
        <f>YEAR(P1120)</f>
        <v>2014</v>
      </c>
    </row>
    <row r="1121" spans="1:17" ht="48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8292</v>
      </c>
      <c r="O1121" t="s">
        <v>8293</v>
      </c>
      <c r="P1121" s="9">
        <f>(((J1121/60)/60)/24) + DATE(1970, 1, 1)</f>
        <v>41722.792407407411</v>
      </c>
      <c r="Q1121">
        <f>YEAR(P1121)</f>
        <v>2014</v>
      </c>
    </row>
    <row r="1122" spans="1:17" ht="32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8292</v>
      </c>
      <c r="O1122" t="s">
        <v>8293</v>
      </c>
      <c r="P1122" s="9">
        <f>(((J1122/60)/60)/24) + DATE(1970, 1, 1)</f>
        <v>40799.872685185182</v>
      </c>
      <c r="Q1122">
        <f>YEAR(P1122)</f>
        <v>2011</v>
      </c>
    </row>
    <row r="1123" spans="1:17" ht="48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8292</v>
      </c>
      <c r="O1123" t="s">
        <v>8293</v>
      </c>
      <c r="P1123" s="9">
        <f>(((J1123/60)/60)/24) + DATE(1970, 1, 1)</f>
        <v>42412.934212962966</v>
      </c>
      <c r="Q1123">
        <f>YEAR(P1123)</f>
        <v>2016</v>
      </c>
    </row>
    <row r="1124" spans="1:17" ht="48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8292</v>
      </c>
      <c r="O1124" t="s">
        <v>8293</v>
      </c>
      <c r="P1124" s="9">
        <f>(((J1124/60)/60)/24) + DATE(1970, 1, 1)</f>
        <v>41410.703993055555</v>
      </c>
      <c r="Q1124">
        <f>YEAR(P1124)</f>
        <v>2013</v>
      </c>
    </row>
    <row r="1125" spans="1:17" ht="48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8292</v>
      </c>
      <c r="O1125" t="s">
        <v>8293</v>
      </c>
      <c r="P1125" s="9">
        <f>(((J1125/60)/60)/24) + DATE(1970, 1, 1)</f>
        <v>41718.5237037037</v>
      </c>
      <c r="Q1125">
        <f>YEAR(P1125)</f>
        <v>2014</v>
      </c>
    </row>
    <row r="1126" spans="1:17" ht="48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8292</v>
      </c>
      <c r="O1126" t="s">
        <v>8294</v>
      </c>
      <c r="P1126" s="9">
        <f>(((J1126/60)/60)/24) + DATE(1970, 1, 1)</f>
        <v>42094.667256944449</v>
      </c>
      <c r="Q1126">
        <f>YEAR(P1126)</f>
        <v>2015</v>
      </c>
    </row>
    <row r="1127" spans="1:17" ht="48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8292</v>
      </c>
      <c r="O1127" t="s">
        <v>8294</v>
      </c>
      <c r="P1127" s="9">
        <f>(((J1127/60)/60)/24) + DATE(1970, 1, 1)</f>
        <v>42212.624189814815</v>
      </c>
      <c r="Q1127">
        <f>YEAR(P1127)</f>
        <v>2015</v>
      </c>
    </row>
    <row r="1128" spans="1:17" ht="32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8292</v>
      </c>
      <c r="O1128" t="s">
        <v>8294</v>
      </c>
      <c r="P1128" s="9">
        <f>(((J1128/60)/60)/24) + DATE(1970, 1, 1)</f>
        <v>42535.327476851846</v>
      </c>
      <c r="Q1128">
        <f>YEAR(P1128)</f>
        <v>2016</v>
      </c>
    </row>
    <row r="1129" spans="1:17" ht="64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8292</v>
      </c>
      <c r="O1129" t="s">
        <v>8294</v>
      </c>
      <c r="P1129" s="9">
        <f>(((J1129/60)/60)/24) + DATE(1970, 1, 1)</f>
        <v>41926.854166666664</v>
      </c>
      <c r="Q1129">
        <f>YEAR(P1129)</f>
        <v>2014</v>
      </c>
    </row>
    <row r="1130" spans="1:17" ht="16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8292</v>
      </c>
      <c r="O1130" t="s">
        <v>8294</v>
      </c>
      <c r="P1130" s="9">
        <f>(((J1130/60)/60)/24) + DATE(1970, 1, 1)</f>
        <v>41828.649502314816</v>
      </c>
      <c r="Q1130">
        <f>YEAR(P1130)</f>
        <v>2014</v>
      </c>
    </row>
    <row r="1131" spans="1:17" ht="48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8292</v>
      </c>
      <c r="O1131" t="s">
        <v>8294</v>
      </c>
      <c r="P1131" s="9">
        <f>(((J1131/60)/60)/24) + DATE(1970, 1, 1)</f>
        <v>42496.264965277776</v>
      </c>
      <c r="Q1131">
        <f>YEAR(P1131)</f>
        <v>2016</v>
      </c>
    </row>
    <row r="1132" spans="1:17" ht="48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8292</v>
      </c>
      <c r="O1132" t="s">
        <v>8294</v>
      </c>
      <c r="P1132" s="9">
        <f>(((J1132/60)/60)/24) + DATE(1970, 1, 1)</f>
        <v>41908.996527777781</v>
      </c>
      <c r="Q1132">
        <f>YEAR(P1132)</f>
        <v>2014</v>
      </c>
    </row>
    <row r="1133" spans="1:17" ht="48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8292</v>
      </c>
      <c r="O1133" t="s">
        <v>8294</v>
      </c>
      <c r="P1133" s="9">
        <f>(((J1133/60)/60)/24) + DATE(1970, 1, 1)</f>
        <v>42332.908194444448</v>
      </c>
      <c r="Q1133">
        <f>YEAR(P1133)</f>
        <v>2015</v>
      </c>
    </row>
    <row r="1134" spans="1:17" ht="48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8292</v>
      </c>
      <c r="O1134" t="s">
        <v>8294</v>
      </c>
      <c r="P1134" s="9">
        <f>(((J1134/60)/60)/24) + DATE(1970, 1, 1)</f>
        <v>42706.115405092598</v>
      </c>
      <c r="Q1134">
        <f>YEAR(P1134)</f>
        <v>2016</v>
      </c>
    </row>
    <row r="1135" spans="1:17" ht="48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8292</v>
      </c>
      <c r="O1135" t="s">
        <v>8294</v>
      </c>
      <c r="P1135" s="9">
        <f>(((J1135/60)/60)/24) + DATE(1970, 1, 1)</f>
        <v>41821.407187500001</v>
      </c>
      <c r="Q1135">
        <f>YEAR(P1135)</f>
        <v>2014</v>
      </c>
    </row>
    <row r="1136" spans="1:17" ht="48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8292</v>
      </c>
      <c r="O1136" t="s">
        <v>8294</v>
      </c>
      <c r="P1136" s="9">
        <f>(((J1136/60)/60)/24) + DATE(1970, 1, 1)</f>
        <v>41958.285046296296</v>
      </c>
      <c r="Q1136">
        <f>YEAR(P1136)</f>
        <v>2014</v>
      </c>
    </row>
    <row r="1137" spans="1:17" ht="64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8292</v>
      </c>
      <c r="O1137" t="s">
        <v>8294</v>
      </c>
      <c r="P1137" s="9">
        <f>(((J1137/60)/60)/24) + DATE(1970, 1, 1)</f>
        <v>42558.989513888882</v>
      </c>
      <c r="Q1137">
        <f>YEAR(P1137)</f>
        <v>2016</v>
      </c>
    </row>
    <row r="1138" spans="1:17" ht="48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8292</v>
      </c>
      <c r="O1138" t="s">
        <v>8294</v>
      </c>
      <c r="P1138" s="9">
        <f>(((J1138/60)/60)/24) + DATE(1970, 1, 1)</f>
        <v>42327.671631944439</v>
      </c>
      <c r="Q1138">
        <f>YEAR(P1138)</f>
        <v>2015</v>
      </c>
    </row>
    <row r="1139" spans="1:17" ht="48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8292</v>
      </c>
      <c r="O1139" t="s">
        <v>8294</v>
      </c>
      <c r="P1139" s="9">
        <f>(((J1139/60)/60)/24) + DATE(1970, 1, 1)</f>
        <v>42453.819687499999</v>
      </c>
      <c r="Q1139">
        <f>YEAR(P1139)</f>
        <v>2016</v>
      </c>
    </row>
    <row r="1140" spans="1:17" ht="48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8292</v>
      </c>
      <c r="O1140" t="s">
        <v>8294</v>
      </c>
      <c r="P1140" s="9">
        <f>(((J1140/60)/60)/24) + DATE(1970, 1, 1)</f>
        <v>42736.9066087963</v>
      </c>
      <c r="Q1140">
        <f>YEAR(P1140)</f>
        <v>2017</v>
      </c>
    </row>
    <row r="1141" spans="1:17" ht="48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8292</v>
      </c>
      <c r="O1141" t="s">
        <v>8294</v>
      </c>
      <c r="P1141" s="9">
        <f>(((J1141/60)/60)/24) + DATE(1970, 1, 1)</f>
        <v>41975.347523148142</v>
      </c>
      <c r="Q1141">
        <f>YEAR(P1141)</f>
        <v>2014</v>
      </c>
    </row>
    <row r="1142" spans="1:17" ht="48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8292</v>
      </c>
      <c r="O1142" t="s">
        <v>8294</v>
      </c>
      <c r="P1142" s="9">
        <f>(((J1142/60)/60)/24) + DATE(1970, 1, 1)</f>
        <v>42192.462048611109</v>
      </c>
      <c r="Q1142">
        <f>YEAR(P1142)</f>
        <v>2015</v>
      </c>
    </row>
    <row r="1143" spans="1:17" ht="16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8292</v>
      </c>
      <c r="O1143" t="s">
        <v>8294</v>
      </c>
      <c r="P1143" s="9">
        <f>(((J1143/60)/60)/24) + DATE(1970, 1, 1)</f>
        <v>42164.699652777781</v>
      </c>
      <c r="Q1143">
        <f>YEAR(P1143)</f>
        <v>2015</v>
      </c>
    </row>
    <row r="1144" spans="1:17" ht="48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8292</v>
      </c>
      <c r="O1144" t="s">
        <v>8294</v>
      </c>
      <c r="P1144" s="9">
        <f>(((J1144/60)/60)/24) + DATE(1970, 1, 1)</f>
        <v>42022.006099537044</v>
      </c>
      <c r="Q1144">
        <f>YEAR(P1144)</f>
        <v>2015</v>
      </c>
    </row>
    <row r="1145" spans="1:17" ht="48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8292</v>
      </c>
      <c r="O1145" t="s">
        <v>8294</v>
      </c>
      <c r="P1145" s="9">
        <f>(((J1145/60)/60)/24) + DATE(1970, 1, 1)</f>
        <v>42325.19358796296</v>
      </c>
      <c r="Q1145">
        <f>YEAR(P1145)</f>
        <v>2015</v>
      </c>
    </row>
    <row r="1146" spans="1:17" ht="48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8295</v>
      </c>
      <c r="O1146" t="s">
        <v>8296</v>
      </c>
      <c r="P1146" s="9">
        <f>(((J1146/60)/60)/24) + DATE(1970, 1, 1)</f>
        <v>42093.181944444441</v>
      </c>
      <c r="Q1146">
        <f>YEAR(P1146)</f>
        <v>2015</v>
      </c>
    </row>
    <row r="1147" spans="1:17" ht="48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8295</v>
      </c>
      <c r="O1147" t="s">
        <v>8296</v>
      </c>
      <c r="P1147" s="9">
        <f>(((J1147/60)/60)/24) + DATE(1970, 1, 1)</f>
        <v>41854.747592592597</v>
      </c>
      <c r="Q1147">
        <f>YEAR(P1147)</f>
        <v>2014</v>
      </c>
    </row>
    <row r="1148" spans="1:17" ht="32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8295</v>
      </c>
      <c r="O1148" t="s">
        <v>8296</v>
      </c>
      <c r="P1148" s="9">
        <f>(((J1148/60)/60)/24) + DATE(1970, 1, 1)</f>
        <v>41723.9533912037</v>
      </c>
      <c r="Q1148">
        <f>YEAR(P1148)</f>
        <v>2014</v>
      </c>
    </row>
    <row r="1149" spans="1:17" ht="48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8295</v>
      </c>
      <c r="O1149" t="s">
        <v>8296</v>
      </c>
      <c r="P1149" s="9">
        <f>(((J1149/60)/60)/24) + DATE(1970, 1, 1)</f>
        <v>41871.972025462965</v>
      </c>
      <c r="Q1149">
        <f>YEAR(P1149)</f>
        <v>2014</v>
      </c>
    </row>
    <row r="1150" spans="1:17" ht="32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8295</v>
      </c>
      <c r="O1150" t="s">
        <v>8296</v>
      </c>
      <c r="P1150" s="9">
        <f>(((J1150/60)/60)/24) + DATE(1970, 1, 1)</f>
        <v>42675.171076388884</v>
      </c>
      <c r="Q1150">
        <f>YEAR(P1150)</f>
        <v>2016</v>
      </c>
    </row>
    <row r="1151" spans="1:17" ht="32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8295</v>
      </c>
      <c r="O1151" t="s">
        <v>8296</v>
      </c>
      <c r="P1151" s="9">
        <f>(((J1151/60)/60)/24) + DATE(1970, 1, 1)</f>
        <v>42507.71025462963</v>
      </c>
      <c r="Q1151">
        <f>YEAR(P1151)</f>
        <v>2016</v>
      </c>
    </row>
    <row r="1152" spans="1:17" ht="32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8295</v>
      </c>
      <c r="O1152" t="s">
        <v>8296</v>
      </c>
      <c r="P1152" s="9">
        <f>(((J1152/60)/60)/24) + DATE(1970, 1, 1)</f>
        <v>42317.954571759255</v>
      </c>
      <c r="Q1152">
        <f>YEAR(P1152)</f>
        <v>2015</v>
      </c>
    </row>
    <row r="1153" spans="1:17" ht="48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8295</v>
      </c>
      <c r="O1153" t="s">
        <v>8296</v>
      </c>
      <c r="P1153" s="9">
        <f>(((J1153/60)/60)/24) + DATE(1970, 1, 1)</f>
        <v>42224.102581018517</v>
      </c>
      <c r="Q1153">
        <f>YEAR(P1153)</f>
        <v>2015</v>
      </c>
    </row>
    <row r="1154" spans="1:17" ht="16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8295</v>
      </c>
      <c r="O1154" t="s">
        <v>8296</v>
      </c>
      <c r="P1154" s="9">
        <f>(((J1154/60)/60)/24) + DATE(1970, 1, 1)</f>
        <v>42109.709629629629</v>
      </c>
      <c r="Q1154">
        <f>YEAR(P1154)</f>
        <v>2015</v>
      </c>
    </row>
    <row r="1155" spans="1:17" ht="32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8295</v>
      </c>
      <c r="O1155" t="s">
        <v>8296</v>
      </c>
      <c r="P1155" s="9">
        <f>(((J1155/60)/60)/24) + DATE(1970, 1, 1)</f>
        <v>42143.714178240742</v>
      </c>
      <c r="Q1155">
        <f>YEAR(P1155)</f>
        <v>2015</v>
      </c>
    </row>
    <row r="1156" spans="1:17" ht="48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8295</v>
      </c>
      <c r="O1156" t="s">
        <v>8296</v>
      </c>
      <c r="P1156" s="9">
        <f>(((J1156/60)/60)/24) + DATE(1970, 1, 1)</f>
        <v>42223.108865740738</v>
      </c>
      <c r="Q1156">
        <f>YEAR(P1156)</f>
        <v>2015</v>
      </c>
    </row>
    <row r="1157" spans="1:17" ht="48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8295</v>
      </c>
      <c r="O1157" t="s">
        <v>8296</v>
      </c>
      <c r="P1157" s="9">
        <f>(((J1157/60)/60)/24) + DATE(1970, 1, 1)</f>
        <v>41835.763981481483</v>
      </c>
      <c r="Q1157">
        <f>YEAR(P1157)</f>
        <v>2014</v>
      </c>
    </row>
    <row r="1158" spans="1:17" ht="48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8295</v>
      </c>
      <c r="O1158" t="s">
        <v>8296</v>
      </c>
      <c r="P1158" s="9">
        <f>(((J1158/60)/60)/24) + DATE(1970, 1, 1)</f>
        <v>42029.07131944444</v>
      </c>
      <c r="Q1158">
        <f>YEAR(P1158)</f>
        <v>2015</v>
      </c>
    </row>
    <row r="1159" spans="1:17" ht="48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8295</v>
      </c>
      <c r="O1159" t="s">
        <v>8296</v>
      </c>
      <c r="P1159" s="9">
        <f>(((J1159/60)/60)/24) + DATE(1970, 1, 1)</f>
        <v>41918.628240740742</v>
      </c>
      <c r="Q1159">
        <f>YEAR(P1159)</f>
        <v>2014</v>
      </c>
    </row>
    <row r="1160" spans="1:17" ht="48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8295</v>
      </c>
      <c r="O1160" t="s">
        <v>8296</v>
      </c>
      <c r="P1160" s="9">
        <f>(((J1160/60)/60)/24) + DATE(1970, 1, 1)</f>
        <v>41952.09175925926</v>
      </c>
      <c r="Q1160">
        <f>YEAR(P1160)</f>
        <v>2014</v>
      </c>
    </row>
    <row r="1161" spans="1:17" ht="48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8295</v>
      </c>
      <c r="O1161" t="s">
        <v>8296</v>
      </c>
      <c r="P1161" s="9">
        <f>(((J1161/60)/60)/24) + DATE(1970, 1, 1)</f>
        <v>42154.726446759261</v>
      </c>
      <c r="Q1161">
        <f>YEAR(P1161)</f>
        <v>2015</v>
      </c>
    </row>
    <row r="1162" spans="1:17" ht="48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8295</v>
      </c>
      <c r="O1162" t="s">
        <v>8296</v>
      </c>
      <c r="P1162" s="9">
        <f>(((J1162/60)/60)/24) + DATE(1970, 1, 1)</f>
        <v>42061.154930555553</v>
      </c>
      <c r="Q1162">
        <f>YEAR(P1162)</f>
        <v>2015</v>
      </c>
    </row>
    <row r="1163" spans="1:17" ht="48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8295</v>
      </c>
      <c r="O1163" t="s">
        <v>8296</v>
      </c>
      <c r="P1163" s="9">
        <f>(((J1163/60)/60)/24) + DATE(1970, 1, 1)</f>
        <v>42122.629502314812</v>
      </c>
      <c r="Q1163">
        <f>YEAR(P1163)</f>
        <v>2015</v>
      </c>
    </row>
    <row r="1164" spans="1:17" ht="48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8295</v>
      </c>
      <c r="O1164" t="s">
        <v>8296</v>
      </c>
      <c r="P1164" s="9">
        <f>(((J1164/60)/60)/24) + DATE(1970, 1, 1)</f>
        <v>41876.683611111112</v>
      </c>
      <c r="Q1164">
        <f>YEAR(P1164)</f>
        <v>2014</v>
      </c>
    </row>
    <row r="1165" spans="1:17" ht="48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8295</v>
      </c>
      <c r="O1165" t="s">
        <v>8296</v>
      </c>
      <c r="P1165" s="9">
        <f>(((J1165/60)/60)/24) + DATE(1970, 1, 1)</f>
        <v>41830.723611111112</v>
      </c>
      <c r="Q1165">
        <f>YEAR(P1165)</f>
        <v>2014</v>
      </c>
    </row>
    <row r="1166" spans="1:17" ht="64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8295</v>
      </c>
      <c r="O1166" t="s">
        <v>8296</v>
      </c>
      <c r="P1166" s="9">
        <f>(((J1166/60)/60)/24) + DATE(1970, 1, 1)</f>
        <v>42509.724328703705</v>
      </c>
      <c r="Q1166">
        <f>YEAR(P1166)</f>
        <v>2016</v>
      </c>
    </row>
    <row r="1167" spans="1:17" ht="48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8295</v>
      </c>
      <c r="O1167" t="s">
        <v>8296</v>
      </c>
      <c r="P1167" s="9">
        <f>(((J1167/60)/60)/24) + DATE(1970, 1, 1)</f>
        <v>41792.214467592588</v>
      </c>
      <c r="Q1167">
        <f>YEAR(P1167)</f>
        <v>2014</v>
      </c>
    </row>
    <row r="1168" spans="1:17" ht="48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8295</v>
      </c>
      <c r="O1168" t="s">
        <v>8296</v>
      </c>
      <c r="P1168" s="9">
        <f>(((J1168/60)/60)/24) + DATE(1970, 1, 1)</f>
        <v>42150.485439814816</v>
      </c>
      <c r="Q1168">
        <f>YEAR(P1168)</f>
        <v>2015</v>
      </c>
    </row>
    <row r="1169" spans="1:17" ht="48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8295</v>
      </c>
      <c r="O1169" t="s">
        <v>8296</v>
      </c>
      <c r="P1169" s="9">
        <f>(((J1169/60)/60)/24) + DATE(1970, 1, 1)</f>
        <v>41863.734895833331</v>
      </c>
      <c r="Q1169">
        <f>YEAR(P1169)</f>
        <v>2014</v>
      </c>
    </row>
    <row r="1170" spans="1:17" ht="48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8295</v>
      </c>
      <c r="O1170" t="s">
        <v>8296</v>
      </c>
      <c r="P1170" s="9">
        <f>(((J1170/60)/60)/24) + DATE(1970, 1, 1)</f>
        <v>42605.053993055553</v>
      </c>
      <c r="Q1170">
        <f>YEAR(P1170)</f>
        <v>2016</v>
      </c>
    </row>
    <row r="1171" spans="1:17" ht="48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8295</v>
      </c>
      <c r="O1171" t="s">
        <v>8296</v>
      </c>
      <c r="P1171" s="9">
        <f>(((J1171/60)/60)/24) + DATE(1970, 1, 1)</f>
        <v>42027.353738425925</v>
      </c>
      <c r="Q1171">
        <f>YEAR(P1171)</f>
        <v>2015</v>
      </c>
    </row>
    <row r="1172" spans="1:17" ht="48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8295</v>
      </c>
      <c r="O1172" t="s">
        <v>8296</v>
      </c>
      <c r="P1172" s="9">
        <f>(((J1172/60)/60)/24) + DATE(1970, 1, 1)</f>
        <v>42124.893182870372</v>
      </c>
      <c r="Q1172">
        <f>YEAR(P1172)</f>
        <v>2015</v>
      </c>
    </row>
    <row r="1173" spans="1:17" ht="32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8295</v>
      </c>
      <c r="O1173" t="s">
        <v>8296</v>
      </c>
      <c r="P1173" s="9">
        <f>(((J1173/60)/60)/24) + DATE(1970, 1, 1)</f>
        <v>41938.804710648146</v>
      </c>
      <c r="Q1173">
        <f>YEAR(P1173)</f>
        <v>2014</v>
      </c>
    </row>
    <row r="1174" spans="1:17" ht="16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8295</v>
      </c>
      <c r="O1174" t="s">
        <v>8296</v>
      </c>
      <c r="P1174" s="9">
        <f>(((J1174/60)/60)/24) + DATE(1970, 1, 1)</f>
        <v>41841.682314814818</v>
      </c>
      <c r="Q1174">
        <f>YEAR(P1174)</f>
        <v>2014</v>
      </c>
    </row>
    <row r="1175" spans="1:17" ht="48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8295</v>
      </c>
      <c r="O1175" t="s">
        <v>8296</v>
      </c>
      <c r="P1175" s="9">
        <f>(((J1175/60)/60)/24) + DATE(1970, 1, 1)</f>
        <v>42184.185844907406</v>
      </c>
      <c r="Q1175">
        <f>YEAR(P1175)</f>
        <v>2015</v>
      </c>
    </row>
    <row r="1176" spans="1:17" ht="48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8295</v>
      </c>
      <c r="O1176" t="s">
        <v>8296</v>
      </c>
      <c r="P1176" s="9">
        <f>(((J1176/60)/60)/24) + DATE(1970, 1, 1)</f>
        <v>42468.84174768519</v>
      </c>
      <c r="Q1176">
        <f>YEAR(P1176)</f>
        <v>2016</v>
      </c>
    </row>
    <row r="1177" spans="1:17" ht="48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8295</v>
      </c>
      <c r="O1177" t="s">
        <v>8296</v>
      </c>
      <c r="P1177" s="9">
        <f>(((J1177/60)/60)/24) + DATE(1970, 1, 1)</f>
        <v>42170.728460648148</v>
      </c>
      <c r="Q1177">
        <f>YEAR(P1177)</f>
        <v>2015</v>
      </c>
    </row>
    <row r="1178" spans="1:17" ht="64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8295</v>
      </c>
      <c r="O1178" t="s">
        <v>8296</v>
      </c>
      <c r="P1178" s="9">
        <f>(((J1178/60)/60)/24) + DATE(1970, 1, 1)</f>
        <v>42746.019652777773</v>
      </c>
      <c r="Q1178">
        <f>YEAR(P1178)</f>
        <v>2017</v>
      </c>
    </row>
    <row r="1179" spans="1:17" ht="48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8295</v>
      </c>
      <c r="O1179" t="s">
        <v>8296</v>
      </c>
      <c r="P1179" s="9">
        <f>(((J1179/60)/60)/24) + DATE(1970, 1, 1)</f>
        <v>41897.660833333335</v>
      </c>
      <c r="Q1179">
        <f>YEAR(P1179)</f>
        <v>2014</v>
      </c>
    </row>
    <row r="1180" spans="1:17" ht="48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8295</v>
      </c>
      <c r="O1180" t="s">
        <v>8296</v>
      </c>
      <c r="P1180" s="9">
        <f>(((J1180/60)/60)/24) + DATE(1970, 1, 1)</f>
        <v>41837.905694444446</v>
      </c>
      <c r="Q1180">
        <f>YEAR(P1180)</f>
        <v>2014</v>
      </c>
    </row>
    <row r="1181" spans="1:17" ht="48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8295</v>
      </c>
      <c r="O1181" t="s">
        <v>8296</v>
      </c>
      <c r="P1181" s="9">
        <f>(((J1181/60)/60)/24) + DATE(1970, 1, 1)</f>
        <v>42275.720219907409</v>
      </c>
      <c r="Q1181">
        <f>YEAR(P1181)</f>
        <v>2015</v>
      </c>
    </row>
    <row r="1182" spans="1:17" ht="32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8295</v>
      </c>
      <c r="O1182" t="s">
        <v>8296</v>
      </c>
      <c r="P1182" s="9">
        <f>(((J1182/60)/60)/24) + DATE(1970, 1, 1)</f>
        <v>41781.806875000002</v>
      </c>
      <c r="Q1182">
        <f>YEAR(P1182)</f>
        <v>2014</v>
      </c>
    </row>
    <row r="1183" spans="1:17" ht="16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8295</v>
      </c>
      <c r="O1183" t="s">
        <v>8296</v>
      </c>
      <c r="P1183" s="9">
        <f>(((J1183/60)/60)/24) + DATE(1970, 1, 1)</f>
        <v>42034.339363425926</v>
      </c>
      <c r="Q1183">
        <f>YEAR(P1183)</f>
        <v>2015</v>
      </c>
    </row>
    <row r="1184" spans="1:17" ht="48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8295</v>
      </c>
      <c r="O1184" t="s">
        <v>8296</v>
      </c>
      <c r="P1184" s="9">
        <f>(((J1184/60)/60)/24) + DATE(1970, 1, 1)</f>
        <v>42728.827407407407</v>
      </c>
      <c r="Q1184">
        <f>YEAR(P1184)</f>
        <v>2016</v>
      </c>
    </row>
    <row r="1185" spans="1:17" ht="48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8295</v>
      </c>
      <c r="O1185" t="s">
        <v>8296</v>
      </c>
      <c r="P1185" s="9">
        <f>(((J1185/60)/60)/24) + DATE(1970, 1, 1)</f>
        <v>42656.86137731481</v>
      </c>
      <c r="Q1185">
        <f>YEAR(P1185)</f>
        <v>2016</v>
      </c>
    </row>
    <row r="1186" spans="1:17" ht="48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8297</v>
      </c>
      <c r="O1186" t="s">
        <v>8298</v>
      </c>
      <c r="P1186" s="9">
        <f>(((J1186/60)/60)/24) + DATE(1970, 1, 1)</f>
        <v>42741.599664351852</v>
      </c>
      <c r="Q1186">
        <f>YEAR(P1186)</f>
        <v>2017</v>
      </c>
    </row>
    <row r="1187" spans="1:17" ht="48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8297</v>
      </c>
      <c r="O1187" t="s">
        <v>8298</v>
      </c>
      <c r="P1187" s="9">
        <f>(((J1187/60)/60)/24) + DATE(1970, 1, 1)</f>
        <v>42130.865150462967</v>
      </c>
      <c r="Q1187">
        <f>YEAR(P1187)</f>
        <v>2015</v>
      </c>
    </row>
    <row r="1188" spans="1:17" ht="48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8297</v>
      </c>
      <c r="O1188" t="s">
        <v>8298</v>
      </c>
      <c r="P1188" s="9">
        <f>(((J1188/60)/60)/24) + DATE(1970, 1, 1)</f>
        <v>42123.86336805555</v>
      </c>
      <c r="Q1188">
        <f>YEAR(P1188)</f>
        <v>2015</v>
      </c>
    </row>
    <row r="1189" spans="1:17" ht="48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8297</v>
      </c>
      <c r="O1189" t="s">
        <v>8298</v>
      </c>
      <c r="P1189" s="9">
        <f>(((J1189/60)/60)/24) + DATE(1970, 1, 1)</f>
        <v>42109.894942129627</v>
      </c>
      <c r="Q1189">
        <f>YEAR(P1189)</f>
        <v>2015</v>
      </c>
    </row>
    <row r="1190" spans="1:17" ht="48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8297</v>
      </c>
      <c r="O1190" t="s">
        <v>8298</v>
      </c>
      <c r="P1190" s="9">
        <f>(((J1190/60)/60)/24) + DATE(1970, 1, 1)</f>
        <v>42711.700694444444</v>
      </c>
      <c r="Q1190">
        <f>YEAR(P1190)</f>
        <v>2016</v>
      </c>
    </row>
    <row r="1191" spans="1:17" ht="48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8297</v>
      </c>
      <c r="O1191" t="s">
        <v>8298</v>
      </c>
      <c r="P1191" s="9">
        <f>(((J1191/60)/60)/24) + DATE(1970, 1, 1)</f>
        <v>42529.979108796295</v>
      </c>
      <c r="Q1191">
        <f>YEAR(P1191)</f>
        <v>2016</v>
      </c>
    </row>
    <row r="1192" spans="1:17" ht="32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8297</v>
      </c>
      <c r="O1192" t="s">
        <v>8298</v>
      </c>
      <c r="P1192" s="9">
        <f>(((J1192/60)/60)/24) + DATE(1970, 1, 1)</f>
        <v>41852.665798611109</v>
      </c>
      <c r="Q1192">
        <f>YEAR(P1192)</f>
        <v>2014</v>
      </c>
    </row>
    <row r="1193" spans="1:17" ht="48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8297</v>
      </c>
      <c r="O1193" t="s">
        <v>8298</v>
      </c>
      <c r="P1193" s="9">
        <f>(((J1193/60)/60)/24) + DATE(1970, 1, 1)</f>
        <v>42419.603703703702</v>
      </c>
      <c r="Q1193">
        <f>YEAR(P1193)</f>
        <v>2016</v>
      </c>
    </row>
    <row r="1194" spans="1:17" ht="32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8297</v>
      </c>
      <c r="O1194" t="s">
        <v>8298</v>
      </c>
      <c r="P1194" s="9">
        <f>(((J1194/60)/60)/24) + DATE(1970, 1, 1)</f>
        <v>42747.506689814814</v>
      </c>
      <c r="Q1194">
        <f>YEAR(P1194)</f>
        <v>2017</v>
      </c>
    </row>
    <row r="1195" spans="1:17" ht="48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8297</v>
      </c>
      <c r="O1195" t="s">
        <v>8298</v>
      </c>
      <c r="P1195" s="9">
        <f>(((J1195/60)/60)/24) + DATE(1970, 1, 1)</f>
        <v>42409.776076388895</v>
      </c>
      <c r="Q1195">
        <f>YEAR(P1195)</f>
        <v>2016</v>
      </c>
    </row>
    <row r="1196" spans="1:17" ht="48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8297</v>
      </c>
      <c r="O1196" t="s">
        <v>8298</v>
      </c>
      <c r="P1196" s="9">
        <f>(((J1196/60)/60)/24) + DATE(1970, 1, 1)</f>
        <v>42072.488182870366</v>
      </c>
      <c r="Q1196">
        <f>YEAR(P1196)</f>
        <v>2015</v>
      </c>
    </row>
    <row r="1197" spans="1:17" ht="64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8297</v>
      </c>
      <c r="O1197" t="s">
        <v>8298</v>
      </c>
      <c r="P1197" s="9">
        <f>(((J1197/60)/60)/24) + DATE(1970, 1, 1)</f>
        <v>42298.34783564815</v>
      </c>
      <c r="Q1197">
        <f>YEAR(P1197)</f>
        <v>2015</v>
      </c>
    </row>
    <row r="1198" spans="1:17" ht="32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8297</v>
      </c>
      <c r="O1198" t="s">
        <v>8298</v>
      </c>
      <c r="P1198" s="9">
        <f>(((J1198/60)/60)/24) + DATE(1970, 1, 1)</f>
        <v>42326.818738425922</v>
      </c>
      <c r="Q1198">
        <f>YEAR(P1198)</f>
        <v>2015</v>
      </c>
    </row>
    <row r="1199" spans="1:17" ht="48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8297</v>
      </c>
      <c r="O1199" t="s">
        <v>8298</v>
      </c>
      <c r="P1199" s="9">
        <f>(((J1199/60)/60)/24) + DATE(1970, 1, 1)</f>
        <v>42503.66474537037</v>
      </c>
      <c r="Q1199">
        <f>YEAR(P1199)</f>
        <v>2016</v>
      </c>
    </row>
    <row r="1200" spans="1:17" ht="48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8297</v>
      </c>
      <c r="O1200" t="s">
        <v>8298</v>
      </c>
      <c r="P1200" s="9">
        <f>(((J1200/60)/60)/24) + DATE(1970, 1, 1)</f>
        <v>42333.619050925925</v>
      </c>
      <c r="Q1200">
        <f>YEAR(P1200)</f>
        <v>2015</v>
      </c>
    </row>
    <row r="1201" spans="1:17" ht="48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8297</v>
      </c>
      <c r="O1201" t="s">
        <v>8298</v>
      </c>
      <c r="P1201" s="9">
        <f>(((J1201/60)/60)/24) + DATE(1970, 1, 1)</f>
        <v>42161.770833333328</v>
      </c>
      <c r="Q1201">
        <f>YEAR(P1201)</f>
        <v>2015</v>
      </c>
    </row>
    <row r="1202" spans="1:17" ht="48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8297</v>
      </c>
      <c r="O1202" t="s">
        <v>8298</v>
      </c>
      <c r="P1202" s="9">
        <f>(((J1202/60)/60)/24) + DATE(1970, 1, 1)</f>
        <v>42089.477500000001</v>
      </c>
      <c r="Q1202">
        <f>YEAR(P1202)</f>
        <v>2015</v>
      </c>
    </row>
    <row r="1203" spans="1:17" ht="48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8297</v>
      </c>
      <c r="O1203" t="s">
        <v>8298</v>
      </c>
      <c r="P1203" s="9">
        <f>(((J1203/60)/60)/24) + DATE(1970, 1, 1)</f>
        <v>42536.60701388889</v>
      </c>
      <c r="Q1203">
        <f>YEAR(P1203)</f>
        <v>2016</v>
      </c>
    </row>
    <row r="1204" spans="1:17" ht="48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8297</v>
      </c>
      <c r="O1204" t="s">
        <v>8298</v>
      </c>
      <c r="P1204" s="9">
        <f>(((J1204/60)/60)/24) + DATE(1970, 1, 1)</f>
        <v>42152.288819444439</v>
      </c>
      <c r="Q1204">
        <f>YEAR(P1204)</f>
        <v>2015</v>
      </c>
    </row>
    <row r="1205" spans="1:17" ht="48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8297</v>
      </c>
      <c r="O1205" t="s">
        <v>8298</v>
      </c>
      <c r="P1205" s="9">
        <f>(((J1205/60)/60)/24) + DATE(1970, 1, 1)</f>
        <v>42125.614895833336</v>
      </c>
      <c r="Q1205">
        <f>YEAR(P1205)</f>
        <v>2015</v>
      </c>
    </row>
    <row r="1206" spans="1:17" ht="48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8297</v>
      </c>
      <c r="O1206" t="s">
        <v>8298</v>
      </c>
      <c r="P1206" s="9">
        <f>(((J1206/60)/60)/24) + DATE(1970, 1, 1)</f>
        <v>42297.748067129629</v>
      </c>
      <c r="Q1206">
        <f>YEAR(P1206)</f>
        <v>2015</v>
      </c>
    </row>
    <row r="1207" spans="1:17" ht="48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8297</v>
      </c>
      <c r="O1207" t="s">
        <v>8298</v>
      </c>
      <c r="P1207" s="9">
        <f>(((J1207/60)/60)/24) + DATE(1970, 1, 1)</f>
        <v>42138.506377314814</v>
      </c>
      <c r="Q1207">
        <f>YEAR(P1207)</f>
        <v>2015</v>
      </c>
    </row>
    <row r="1208" spans="1:17" ht="48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8297</v>
      </c>
      <c r="O1208" t="s">
        <v>8298</v>
      </c>
      <c r="P1208" s="9">
        <f>(((J1208/60)/60)/24) + DATE(1970, 1, 1)</f>
        <v>42772.776076388895</v>
      </c>
      <c r="Q1208">
        <f>YEAR(P1208)</f>
        <v>2017</v>
      </c>
    </row>
    <row r="1209" spans="1:17" ht="32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8297</v>
      </c>
      <c r="O1209" t="s">
        <v>8298</v>
      </c>
      <c r="P1209" s="9">
        <f>(((J1209/60)/60)/24) + DATE(1970, 1, 1)</f>
        <v>42430.430243055554</v>
      </c>
      <c r="Q1209">
        <f>YEAR(P1209)</f>
        <v>2016</v>
      </c>
    </row>
    <row r="1210" spans="1:17" ht="48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8297</v>
      </c>
      <c r="O1210" t="s">
        <v>8298</v>
      </c>
      <c r="P1210" s="9">
        <f>(((J1210/60)/60)/24) + DATE(1970, 1, 1)</f>
        <v>42423.709074074075</v>
      </c>
      <c r="Q1210">
        <f>YEAR(P1210)</f>
        <v>2016</v>
      </c>
    </row>
    <row r="1211" spans="1:17" ht="48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8297</v>
      </c>
      <c r="O1211" t="s">
        <v>8298</v>
      </c>
      <c r="P1211" s="9">
        <f>(((J1211/60)/60)/24) + DATE(1970, 1, 1)</f>
        <v>42761.846122685187</v>
      </c>
      <c r="Q1211">
        <f>YEAR(P1211)</f>
        <v>2017</v>
      </c>
    </row>
    <row r="1212" spans="1:17" ht="32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8297</v>
      </c>
      <c r="O1212" t="s">
        <v>8298</v>
      </c>
      <c r="P1212" s="9">
        <f>(((J1212/60)/60)/24) + DATE(1970, 1, 1)</f>
        <v>42132.941805555558</v>
      </c>
      <c r="Q1212">
        <f>YEAR(P1212)</f>
        <v>2015</v>
      </c>
    </row>
    <row r="1213" spans="1:17" ht="48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8297</v>
      </c>
      <c r="O1213" t="s">
        <v>8298</v>
      </c>
      <c r="P1213" s="9">
        <f>(((J1213/60)/60)/24) + DATE(1970, 1, 1)</f>
        <v>42515.866446759261</v>
      </c>
      <c r="Q1213">
        <f>YEAR(P1213)</f>
        <v>2016</v>
      </c>
    </row>
    <row r="1214" spans="1:17" ht="48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8297</v>
      </c>
      <c r="O1214" t="s">
        <v>8298</v>
      </c>
      <c r="P1214" s="9">
        <f>(((J1214/60)/60)/24) + DATE(1970, 1, 1)</f>
        <v>42318.950173611112</v>
      </c>
      <c r="Q1214">
        <f>YEAR(P1214)</f>
        <v>2015</v>
      </c>
    </row>
    <row r="1215" spans="1:17" ht="48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8297</v>
      </c>
      <c r="O1215" t="s">
        <v>8298</v>
      </c>
      <c r="P1215" s="9">
        <f>(((J1215/60)/60)/24) + DATE(1970, 1, 1)</f>
        <v>42731.755787037036</v>
      </c>
      <c r="Q1215">
        <f>YEAR(P1215)</f>
        <v>2016</v>
      </c>
    </row>
    <row r="1216" spans="1:17" ht="48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8297</v>
      </c>
      <c r="O1216" t="s">
        <v>8298</v>
      </c>
      <c r="P1216" s="9">
        <f>(((J1216/60)/60)/24) + DATE(1970, 1, 1)</f>
        <v>42104.840335648143</v>
      </c>
      <c r="Q1216">
        <f>YEAR(P1216)</f>
        <v>2015</v>
      </c>
    </row>
    <row r="1217" spans="1:17" ht="48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8297</v>
      </c>
      <c r="O1217" t="s">
        <v>8298</v>
      </c>
      <c r="P1217" s="9">
        <f>(((J1217/60)/60)/24) + DATE(1970, 1, 1)</f>
        <v>41759.923101851848</v>
      </c>
      <c r="Q1217">
        <f>YEAR(P1217)</f>
        <v>2014</v>
      </c>
    </row>
    <row r="1218" spans="1:17" ht="32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8297</v>
      </c>
      <c r="O1218" t="s">
        <v>8298</v>
      </c>
      <c r="P1218" s="9">
        <f>(((J1218/60)/60)/24) + DATE(1970, 1, 1)</f>
        <v>42247.616400462968</v>
      </c>
      <c r="Q1218">
        <f>YEAR(P1218)</f>
        <v>2015</v>
      </c>
    </row>
    <row r="1219" spans="1:17" ht="48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8297</v>
      </c>
      <c r="O1219" t="s">
        <v>8298</v>
      </c>
      <c r="P1219" s="9">
        <f>(((J1219/60)/60)/24) + DATE(1970, 1, 1)</f>
        <v>42535.809490740736</v>
      </c>
      <c r="Q1219">
        <f>YEAR(P1219)</f>
        <v>2016</v>
      </c>
    </row>
    <row r="1220" spans="1:17" ht="48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8297</v>
      </c>
      <c r="O1220" t="s">
        <v>8298</v>
      </c>
      <c r="P1220" s="9">
        <f>(((J1220/60)/60)/24) + DATE(1970, 1, 1)</f>
        <v>42278.662037037036</v>
      </c>
      <c r="Q1220">
        <f>YEAR(P1220)</f>
        <v>2015</v>
      </c>
    </row>
    <row r="1221" spans="1:17" ht="32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8297</v>
      </c>
      <c r="O1221" t="s">
        <v>8298</v>
      </c>
      <c r="P1221" s="9">
        <f>(((J1221/60)/60)/24) + DATE(1970, 1, 1)</f>
        <v>42633.461956018517</v>
      </c>
      <c r="Q1221">
        <f>YEAR(P1221)</f>
        <v>2016</v>
      </c>
    </row>
    <row r="1222" spans="1:17" ht="48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8297</v>
      </c>
      <c r="O1222" t="s">
        <v>8298</v>
      </c>
      <c r="P1222" s="9">
        <f>(((J1222/60)/60)/24) + DATE(1970, 1, 1)</f>
        <v>42211.628611111111</v>
      </c>
      <c r="Q1222">
        <f>YEAR(P1222)</f>
        <v>2015</v>
      </c>
    </row>
    <row r="1223" spans="1:17" ht="48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8297</v>
      </c>
      <c r="O1223" t="s">
        <v>8298</v>
      </c>
      <c r="P1223" s="9">
        <f>(((J1223/60)/60)/24) + DATE(1970, 1, 1)</f>
        <v>42680.47555555556</v>
      </c>
      <c r="Q1223">
        <f>YEAR(P1223)</f>
        <v>2016</v>
      </c>
    </row>
    <row r="1224" spans="1:17" ht="32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8297</v>
      </c>
      <c r="O1224" t="s">
        <v>8298</v>
      </c>
      <c r="P1224" s="9">
        <f>(((J1224/60)/60)/24) + DATE(1970, 1, 1)</f>
        <v>42430.720451388886</v>
      </c>
      <c r="Q1224">
        <f>YEAR(P1224)</f>
        <v>2016</v>
      </c>
    </row>
    <row r="1225" spans="1:17" ht="32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8297</v>
      </c>
      <c r="O1225" t="s">
        <v>8298</v>
      </c>
      <c r="P1225" s="9">
        <f>(((J1225/60)/60)/24) + DATE(1970, 1, 1)</f>
        <v>42654.177187499998</v>
      </c>
      <c r="Q1225">
        <f>YEAR(P1225)</f>
        <v>2016</v>
      </c>
    </row>
    <row r="1226" spans="1:17" ht="32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t="s">
        <v>8299</v>
      </c>
      <c r="P1226" s="9">
        <f>(((J1226/60)/60)/24) + DATE(1970, 1, 1)</f>
        <v>41736.549791666665</v>
      </c>
      <c r="Q1226">
        <f>YEAR(P1226)</f>
        <v>2014</v>
      </c>
    </row>
    <row r="1227" spans="1:17" ht="48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t="s">
        <v>8299</v>
      </c>
      <c r="P1227" s="9">
        <f>(((J1227/60)/60)/24) + DATE(1970, 1, 1)</f>
        <v>41509.905995370369</v>
      </c>
      <c r="Q1227">
        <f>YEAR(P1227)</f>
        <v>2013</v>
      </c>
    </row>
    <row r="1228" spans="1:17" ht="48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t="s">
        <v>8299</v>
      </c>
      <c r="P1228" s="9">
        <f>(((J1228/60)/60)/24) + DATE(1970, 1, 1)</f>
        <v>41715.874780092592</v>
      </c>
      <c r="Q1228">
        <f>YEAR(P1228)</f>
        <v>2014</v>
      </c>
    </row>
    <row r="1229" spans="1:17" ht="48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t="s">
        <v>8299</v>
      </c>
      <c r="P1229" s="9">
        <f>(((J1229/60)/60)/24) + DATE(1970, 1, 1)</f>
        <v>41827.919166666667</v>
      </c>
      <c r="Q1229">
        <f>YEAR(P1229)</f>
        <v>2014</v>
      </c>
    </row>
    <row r="1230" spans="1:17" ht="32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t="s">
        <v>8299</v>
      </c>
      <c r="P1230" s="9">
        <f>(((J1230/60)/60)/24) + DATE(1970, 1, 1)</f>
        <v>40754.729259259257</v>
      </c>
      <c r="Q1230">
        <f>YEAR(P1230)</f>
        <v>2011</v>
      </c>
    </row>
    <row r="1231" spans="1:17" ht="48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t="s">
        <v>8299</v>
      </c>
      <c r="P1231" s="9">
        <f>(((J1231/60)/60)/24) + DATE(1970, 1, 1)</f>
        <v>40985.459803240738</v>
      </c>
      <c r="Q1231">
        <f>YEAR(P1231)</f>
        <v>2012</v>
      </c>
    </row>
    <row r="1232" spans="1:17" ht="48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t="s">
        <v>8299</v>
      </c>
      <c r="P1232" s="9">
        <f>(((J1232/60)/60)/24) + DATE(1970, 1, 1)</f>
        <v>40568.972569444442</v>
      </c>
      <c r="Q1232">
        <f>YEAR(P1232)</f>
        <v>2011</v>
      </c>
    </row>
    <row r="1233" spans="1:17" ht="48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t="s">
        <v>8299</v>
      </c>
      <c r="P1233" s="9">
        <f>(((J1233/60)/60)/24) + DATE(1970, 1, 1)</f>
        <v>42193.941759259258</v>
      </c>
      <c r="Q1233">
        <f>YEAR(P1233)</f>
        <v>2015</v>
      </c>
    </row>
    <row r="1234" spans="1:17" ht="48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t="s">
        <v>8299</v>
      </c>
      <c r="P1234" s="9">
        <f>(((J1234/60)/60)/24) + DATE(1970, 1, 1)</f>
        <v>41506.848032407412</v>
      </c>
      <c r="Q1234">
        <f>YEAR(P1234)</f>
        <v>2013</v>
      </c>
    </row>
    <row r="1235" spans="1:17" ht="48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t="s">
        <v>8299</v>
      </c>
      <c r="P1235" s="9">
        <f>(((J1235/60)/60)/24) + DATE(1970, 1, 1)</f>
        <v>40939.948773148149</v>
      </c>
      <c r="Q1235">
        <f>YEAR(P1235)</f>
        <v>2012</v>
      </c>
    </row>
    <row r="1236" spans="1:17" ht="48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t="s">
        <v>8299</v>
      </c>
      <c r="P1236" s="9">
        <f>(((J1236/60)/60)/24) + DATE(1970, 1, 1)</f>
        <v>42007.788680555561</v>
      </c>
      <c r="Q1236">
        <f>YEAR(P1236)</f>
        <v>2015</v>
      </c>
    </row>
    <row r="1237" spans="1:17" ht="48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t="s">
        <v>8299</v>
      </c>
      <c r="P1237" s="9">
        <f>(((J1237/60)/60)/24) + DATE(1970, 1, 1)</f>
        <v>41583.135405092595</v>
      </c>
      <c r="Q1237">
        <f>YEAR(P1237)</f>
        <v>2013</v>
      </c>
    </row>
    <row r="1238" spans="1:17" ht="16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t="s">
        <v>8299</v>
      </c>
      <c r="P1238" s="9">
        <f>(((J1238/60)/60)/24) + DATE(1970, 1, 1)</f>
        <v>41110.680138888885</v>
      </c>
      <c r="Q1238">
        <f>YEAR(P1238)</f>
        <v>2012</v>
      </c>
    </row>
    <row r="1239" spans="1:17" ht="48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t="s">
        <v>8299</v>
      </c>
      <c r="P1239" s="9">
        <f>(((J1239/60)/60)/24) + DATE(1970, 1, 1)</f>
        <v>41125.283159722225</v>
      </c>
      <c r="Q1239">
        <f>YEAR(P1239)</f>
        <v>2012</v>
      </c>
    </row>
    <row r="1240" spans="1:17" ht="48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t="s">
        <v>8299</v>
      </c>
      <c r="P1240" s="9">
        <f>(((J1240/60)/60)/24) + DATE(1970, 1, 1)</f>
        <v>40731.61037037037</v>
      </c>
      <c r="Q1240">
        <f>YEAR(P1240)</f>
        <v>2011</v>
      </c>
    </row>
    <row r="1241" spans="1:17" ht="32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t="s">
        <v>8299</v>
      </c>
      <c r="P1241" s="9">
        <f>(((J1241/60)/60)/24) + DATE(1970, 1, 1)</f>
        <v>40883.962581018517</v>
      </c>
      <c r="Q1241">
        <f>YEAR(P1241)</f>
        <v>2011</v>
      </c>
    </row>
    <row r="1242" spans="1:17" ht="32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t="s">
        <v>8299</v>
      </c>
      <c r="P1242" s="9">
        <f>(((J1242/60)/60)/24) + DATE(1970, 1, 1)</f>
        <v>41409.040011574078</v>
      </c>
      <c r="Q1242">
        <f>YEAR(P1242)</f>
        <v>2013</v>
      </c>
    </row>
    <row r="1243" spans="1:17" ht="48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t="s">
        <v>8299</v>
      </c>
      <c r="P1243" s="9">
        <f>(((J1243/60)/60)/24) + DATE(1970, 1, 1)</f>
        <v>41923.837731481479</v>
      </c>
      <c r="Q1243">
        <f>YEAR(P1243)</f>
        <v>2014</v>
      </c>
    </row>
    <row r="1244" spans="1:17" ht="48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t="s">
        <v>8299</v>
      </c>
      <c r="P1244" s="9">
        <f>(((J1244/60)/60)/24) + DATE(1970, 1, 1)</f>
        <v>40782.165532407409</v>
      </c>
      <c r="Q1244">
        <f>YEAR(P1244)</f>
        <v>2011</v>
      </c>
    </row>
    <row r="1245" spans="1:17" ht="48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t="s">
        <v>8299</v>
      </c>
      <c r="P1245" s="9">
        <f>(((J1245/60)/60)/24) + DATE(1970, 1, 1)</f>
        <v>40671.879293981481</v>
      </c>
      <c r="Q1245">
        <f>YEAR(P1245)</f>
        <v>2011</v>
      </c>
    </row>
    <row r="1246" spans="1:17" ht="48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8284</v>
      </c>
      <c r="O1246" t="s">
        <v>8285</v>
      </c>
      <c r="P1246" s="9">
        <f>(((J1246/60)/60)/24) + DATE(1970, 1, 1)</f>
        <v>41355.825497685182</v>
      </c>
      <c r="Q1246">
        <f>YEAR(P1246)</f>
        <v>2013</v>
      </c>
    </row>
    <row r="1247" spans="1:17" ht="48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8284</v>
      </c>
      <c r="O1247" t="s">
        <v>8285</v>
      </c>
      <c r="P1247" s="9">
        <f>(((J1247/60)/60)/24) + DATE(1970, 1, 1)</f>
        <v>41774.599930555552</v>
      </c>
      <c r="Q1247">
        <f>YEAR(P1247)</f>
        <v>2014</v>
      </c>
    </row>
    <row r="1248" spans="1:17" ht="48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8284</v>
      </c>
      <c r="O1248" t="s">
        <v>8285</v>
      </c>
      <c r="P1248" s="9">
        <f>(((J1248/60)/60)/24) + DATE(1970, 1, 1)</f>
        <v>40838.043391203704</v>
      </c>
      <c r="Q1248">
        <f>YEAR(P1248)</f>
        <v>2011</v>
      </c>
    </row>
    <row r="1249" spans="1:17" ht="32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8284</v>
      </c>
      <c r="O1249" t="s">
        <v>8285</v>
      </c>
      <c r="P1249" s="9">
        <f>(((J1249/60)/60)/24) + DATE(1970, 1, 1)</f>
        <v>41370.292303240742</v>
      </c>
      <c r="Q1249">
        <f>YEAR(P1249)</f>
        <v>2013</v>
      </c>
    </row>
    <row r="1250" spans="1:17" ht="32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8284</v>
      </c>
      <c r="O1250" t="s">
        <v>8285</v>
      </c>
      <c r="P1250" s="9">
        <f>(((J1250/60)/60)/24) + DATE(1970, 1, 1)</f>
        <v>41767.656863425924</v>
      </c>
      <c r="Q1250">
        <f>YEAR(P1250)</f>
        <v>2014</v>
      </c>
    </row>
    <row r="1251" spans="1:17" ht="48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8284</v>
      </c>
      <c r="O1251" t="s">
        <v>8285</v>
      </c>
      <c r="P1251" s="9">
        <f>(((J1251/60)/60)/24) + DATE(1970, 1, 1)</f>
        <v>41067.74086805556</v>
      </c>
      <c r="Q1251">
        <f>YEAR(P1251)</f>
        <v>2012</v>
      </c>
    </row>
    <row r="1252" spans="1:17" ht="48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8284</v>
      </c>
      <c r="O1252" t="s">
        <v>8285</v>
      </c>
      <c r="P1252" s="9">
        <f>(((J1252/60)/60)/24) + DATE(1970, 1, 1)</f>
        <v>41843.64271990741</v>
      </c>
      <c r="Q1252">
        <f>YEAR(P1252)</f>
        <v>2014</v>
      </c>
    </row>
    <row r="1253" spans="1:17" ht="32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8284</v>
      </c>
      <c r="O1253" t="s">
        <v>8285</v>
      </c>
      <c r="P1253" s="9">
        <f>(((J1253/60)/60)/24) + DATE(1970, 1, 1)</f>
        <v>40751.814432870371</v>
      </c>
      <c r="Q1253">
        <f>YEAR(P1253)</f>
        <v>2011</v>
      </c>
    </row>
    <row r="1254" spans="1:17" ht="48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8284</v>
      </c>
      <c r="O1254" t="s">
        <v>8285</v>
      </c>
      <c r="P1254" s="9">
        <f>(((J1254/60)/60)/24) + DATE(1970, 1, 1)</f>
        <v>41543.988067129627</v>
      </c>
      <c r="Q1254">
        <f>YEAR(P1254)</f>
        <v>2013</v>
      </c>
    </row>
    <row r="1255" spans="1:17" ht="48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8284</v>
      </c>
      <c r="O1255" t="s">
        <v>8285</v>
      </c>
      <c r="P1255" s="9">
        <f>(((J1255/60)/60)/24) + DATE(1970, 1, 1)</f>
        <v>41855.783645833333</v>
      </c>
      <c r="Q1255">
        <f>YEAR(P1255)</f>
        <v>2014</v>
      </c>
    </row>
    <row r="1256" spans="1:17" ht="48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8284</v>
      </c>
      <c r="O1256" t="s">
        <v>8285</v>
      </c>
      <c r="P1256" s="9">
        <f>(((J1256/60)/60)/24) + DATE(1970, 1, 1)</f>
        <v>40487.621365740742</v>
      </c>
      <c r="Q1256">
        <f>YEAR(P1256)</f>
        <v>2010</v>
      </c>
    </row>
    <row r="1257" spans="1:17" ht="48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8284</v>
      </c>
      <c r="O1257" t="s">
        <v>8285</v>
      </c>
      <c r="P1257" s="9">
        <f>(((J1257/60)/60)/24) + DATE(1970, 1, 1)</f>
        <v>41579.845509259263</v>
      </c>
      <c r="Q1257">
        <f>YEAR(P1257)</f>
        <v>2013</v>
      </c>
    </row>
    <row r="1258" spans="1:17" ht="48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8284</v>
      </c>
      <c r="O1258" t="s">
        <v>8285</v>
      </c>
      <c r="P1258" s="9">
        <f>(((J1258/60)/60)/24) + DATE(1970, 1, 1)</f>
        <v>40921.919340277782</v>
      </c>
      <c r="Q1258">
        <f>YEAR(P1258)</f>
        <v>2012</v>
      </c>
    </row>
    <row r="1259" spans="1:17" ht="48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8284</v>
      </c>
      <c r="O1259" t="s">
        <v>8285</v>
      </c>
      <c r="P1259" s="9">
        <f>(((J1259/60)/60)/24) + DATE(1970, 1, 1)</f>
        <v>40587.085532407407</v>
      </c>
      <c r="Q1259">
        <f>YEAR(P1259)</f>
        <v>2011</v>
      </c>
    </row>
    <row r="1260" spans="1:17" ht="48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8284</v>
      </c>
      <c r="O1260" t="s">
        <v>8285</v>
      </c>
      <c r="P1260" s="9">
        <f>(((J1260/60)/60)/24) + DATE(1970, 1, 1)</f>
        <v>41487.611250000002</v>
      </c>
      <c r="Q1260">
        <f>YEAR(P1260)</f>
        <v>2013</v>
      </c>
    </row>
    <row r="1261" spans="1:17" ht="32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8284</v>
      </c>
      <c r="O1261" t="s">
        <v>8285</v>
      </c>
      <c r="P1261" s="9">
        <f>(((J1261/60)/60)/24) + DATE(1970, 1, 1)</f>
        <v>41766.970648148148</v>
      </c>
      <c r="Q1261">
        <f>YEAR(P1261)</f>
        <v>2014</v>
      </c>
    </row>
    <row r="1262" spans="1:17" ht="48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8284</v>
      </c>
      <c r="O1262" t="s">
        <v>8285</v>
      </c>
      <c r="P1262" s="9">
        <f>(((J1262/60)/60)/24) + DATE(1970, 1, 1)</f>
        <v>41666.842824074076</v>
      </c>
      <c r="Q1262">
        <f>YEAR(P1262)</f>
        <v>2014</v>
      </c>
    </row>
    <row r="1263" spans="1:17" ht="32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8284</v>
      </c>
      <c r="O1263" t="s">
        <v>8285</v>
      </c>
      <c r="P1263" s="9">
        <f>(((J1263/60)/60)/24) + DATE(1970, 1, 1)</f>
        <v>41638.342905092592</v>
      </c>
      <c r="Q1263">
        <f>YEAR(P1263)</f>
        <v>2013</v>
      </c>
    </row>
    <row r="1264" spans="1:17" ht="48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8284</v>
      </c>
      <c r="O1264" t="s">
        <v>8285</v>
      </c>
      <c r="P1264" s="9">
        <f>(((J1264/60)/60)/24) + DATE(1970, 1, 1)</f>
        <v>41656.762638888889</v>
      </c>
      <c r="Q1264">
        <f>YEAR(P1264)</f>
        <v>2014</v>
      </c>
    </row>
    <row r="1265" spans="1:17" ht="32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8284</v>
      </c>
      <c r="O1265" t="s">
        <v>8285</v>
      </c>
      <c r="P1265" s="9">
        <f>(((J1265/60)/60)/24) + DATE(1970, 1, 1)</f>
        <v>41692.084143518521</v>
      </c>
      <c r="Q1265">
        <f>YEAR(P1265)</f>
        <v>2014</v>
      </c>
    </row>
    <row r="1266" spans="1:17" ht="48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8284</v>
      </c>
      <c r="O1266" t="s">
        <v>8285</v>
      </c>
      <c r="P1266" s="9">
        <f>(((J1266/60)/60)/24) + DATE(1970, 1, 1)</f>
        <v>41547.662997685184</v>
      </c>
      <c r="Q1266">
        <f>YEAR(P1266)</f>
        <v>2013</v>
      </c>
    </row>
    <row r="1267" spans="1:17" ht="64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8284</v>
      </c>
      <c r="O1267" t="s">
        <v>8285</v>
      </c>
      <c r="P1267" s="9">
        <f>(((J1267/60)/60)/24) + DATE(1970, 1, 1)</f>
        <v>40465.655266203699</v>
      </c>
      <c r="Q1267">
        <f>YEAR(P1267)</f>
        <v>2010</v>
      </c>
    </row>
    <row r="1268" spans="1:17" ht="32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8284</v>
      </c>
      <c r="O1268" t="s">
        <v>8285</v>
      </c>
      <c r="P1268" s="9">
        <f>(((J1268/60)/60)/24) + DATE(1970, 1, 1)</f>
        <v>41620.87667824074</v>
      </c>
      <c r="Q1268">
        <f>YEAR(P1268)</f>
        <v>2013</v>
      </c>
    </row>
    <row r="1269" spans="1:17" ht="48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8284</v>
      </c>
      <c r="O1269" t="s">
        <v>8285</v>
      </c>
      <c r="P1269" s="9">
        <f>(((J1269/60)/60)/24) + DATE(1970, 1, 1)</f>
        <v>41449.585162037038</v>
      </c>
      <c r="Q1269">
        <f>YEAR(P1269)</f>
        <v>2013</v>
      </c>
    </row>
    <row r="1270" spans="1:17" ht="32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8284</v>
      </c>
      <c r="O1270" t="s">
        <v>8285</v>
      </c>
      <c r="P1270" s="9">
        <f>(((J1270/60)/60)/24) + DATE(1970, 1, 1)</f>
        <v>41507.845451388886</v>
      </c>
      <c r="Q1270">
        <f>YEAR(P1270)</f>
        <v>2013</v>
      </c>
    </row>
    <row r="1271" spans="1:17" ht="48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8284</v>
      </c>
      <c r="O1271" t="s">
        <v>8285</v>
      </c>
      <c r="P1271" s="9">
        <f>(((J1271/60)/60)/24) + DATE(1970, 1, 1)</f>
        <v>42445.823055555549</v>
      </c>
      <c r="Q1271">
        <f>YEAR(P1271)</f>
        <v>2016</v>
      </c>
    </row>
    <row r="1272" spans="1:17" ht="32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8284</v>
      </c>
      <c r="O1272" t="s">
        <v>8285</v>
      </c>
      <c r="P1272" s="9">
        <f>(((J1272/60)/60)/24) + DATE(1970, 1, 1)</f>
        <v>40933.856967592597</v>
      </c>
      <c r="Q1272">
        <f>YEAR(P1272)</f>
        <v>2012</v>
      </c>
    </row>
    <row r="1273" spans="1:17" ht="48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8284</v>
      </c>
      <c r="O1273" t="s">
        <v>8285</v>
      </c>
      <c r="P1273" s="9">
        <f>(((J1273/60)/60)/24) + DATE(1970, 1, 1)</f>
        <v>41561.683553240742</v>
      </c>
      <c r="Q1273">
        <f>YEAR(P1273)</f>
        <v>2013</v>
      </c>
    </row>
    <row r="1274" spans="1:17" ht="48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8284</v>
      </c>
      <c r="O1274" t="s">
        <v>8285</v>
      </c>
      <c r="P1274" s="9">
        <f>(((J1274/60)/60)/24) + DATE(1970, 1, 1)</f>
        <v>40274.745127314818</v>
      </c>
      <c r="Q1274">
        <f>YEAR(P1274)</f>
        <v>2010</v>
      </c>
    </row>
    <row r="1275" spans="1:17" ht="32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8284</v>
      </c>
      <c r="O1275" t="s">
        <v>8285</v>
      </c>
      <c r="P1275" s="9">
        <f>(((J1275/60)/60)/24) + DATE(1970, 1, 1)</f>
        <v>41852.730219907404</v>
      </c>
      <c r="Q1275">
        <f>YEAR(P1275)</f>
        <v>2014</v>
      </c>
    </row>
    <row r="1276" spans="1:17" ht="48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8284</v>
      </c>
      <c r="O1276" t="s">
        <v>8285</v>
      </c>
      <c r="P1276" s="9">
        <f>(((J1276/60)/60)/24) + DATE(1970, 1, 1)</f>
        <v>41116.690104166664</v>
      </c>
      <c r="Q1276">
        <f>YEAR(P1276)</f>
        <v>2012</v>
      </c>
    </row>
    <row r="1277" spans="1:17" ht="48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8284</v>
      </c>
      <c r="O1277" t="s">
        <v>8285</v>
      </c>
      <c r="P1277" s="9">
        <f>(((J1277/60)/60)/24) + DATE(1970, 1, 1)</f>
        <v>41458.867905092593</v>
      </c>
      <c r="Q1277">
        <f>YEAR(P1277)</f>
        <v>2013</v>
      </c>
    </row>
    <row r="1278" spans="1:17" ht="32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8284</v>
      </c>
      <c r="O1278" t="s">
        <v>8285</v>
      </c>
      <c r="P1278" s="9">
        <f>(((J1278/60)/60)/24) + DATE(1970, 1, 1)</f>
        <v>40007.704247685186</v>
      </c>
      <c r="Q1278">
        <f>YEAR(P1278)</f>
        <v>2009</v>
      </c>
    </row>
    <row r="1279" spans="1:17" ht="48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8284</v>
      </c>
      <c r="O1279" t="s">
        <v>8285</v>
      </c>
      <c r="P1279" s="9">
        <f>(((J1279/60)/60)/24) + DATE(1970, 1, 1)</f>
        <v>41121.561886574076</v>
      </c>
      <c r="Q1279">
        <f>YEAR(P1279)</f>
        <v>2012</v>
      </c>
    </row>
    <row r="1280" spans="1:17" ht="48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8284</v>
      </c>
      <c r="O1280" t="s">
        <v>8285</v>
      </c>
      <c r="P1280" s="9">
        <f>(((J1280/60)/60)/24) + DATE(1970, 1, 1)</f>
        <v>41786.555162037039</v>
      </c>
      <c r="Q1280">
        <f>YEAR(P1280)</f>
        <v>2014</v>
      </c>
    </row>
    <row r="1281" spans="1:17" ht="48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8284</v>
      </c>
      <c r="O1281" t="s">
        <v>8285</v>
      </c>
      <c r="P1281" s="9">
        <f>(((J1281/60)/60)/24) + DATE(1970, 1, 1)</f>
        <v>41682.099189814813</v>
      </c>
      <c r="Q1281">
        <f>YEAR(P1281)</f>
        <v>2014</v>
      </c>
    </row>
    <row r="1282" spans="1:17" ht="48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8284</v>
      </c>
      <c r="O1282" t="s">
        <v>8285</v>
      </c>
      <c r="P1282" s="9">
        <f>(((J1282/60)/60)/24) + DATE(1970, 1, 1)</f>
        <v>40513.757569444446</v>
      </c>
      <c r="Q1282">
        <f>YEAR(P1282)</f>
        <v>2010</v>
      </c>
    </row>
    <row r="1283" spans="1:17" ht="48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8284</v>
      </c>
      <c r="O1283" t="s">
        <v>8285</v>
      </c>
      <c r="P1283" s="9">
        <f>(((J1283/60)/60)/24) + DATE(1970, 1, 1)</f>
        <v>41463.743472222224</v>
      </c>
      <c r="Q1283">
        <f>YEAR(P1283)</f>
        <v>2013</v>
      </c>
    </row>
    <row r="1284" spans="1:17" ht="48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8284</v>
      </c>
      <c r="O1284" t="s">
        <v>8285</v>
      </c>
      <c r="P1284" s="9">
        <f>(((J1284/60)/60)/24) + DATE(1970, 1, 1)</f>
        <v>41586.475173611114</v>
      </c>
      <c r="Q1284">
        <f>YEAR(P1284)</f>
        <v>2013</v>
      </c>
    </row>
    <row r="1285" spans="1:17" ht="48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8284</v>
      </c>
      <c r="O1285" t="s">
        <v>8285</v>
      </c>
      <c r="P1285" s="9">
        <f>(((J1285/60)/60)/24) + DATE(1970, 1, 1)</f>
        <v>41320.717465277776</v>
      </c>
      <c r="Q1285">
        <f>YEAR(P1285)</f>
        <v>2013</v>
      </c>
    </row>
    <row r="1286" spans="1:17" ht="48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8276</v>
      </c>
      <c r="O1286" t="s">
        <v>8277</v>
      </c>
      <c r="P1286" s="9">
        <f>(((J1286/60)/60)/24) + DATE(1970, 1, 1)</f>
        <v>42712.23474537037</v>
      </c>
      <c r="Q1286">
        <f>YEAR(P1286)</f>
        <v>2016</v>
      </c>
    </row>
    <row r="1287" spans="1:17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8276</v>
      </c>
      <c r="O1287" t="s">
        <v>8277</v>
      </c>
      <c r="P1287" s="9">
        <f>(((J1287/60)/60)/24) + DATE(1970, 1, 1)</f>
        <v>42160.583043981482</v>
      </c>
      <c r="Q1287">
        <f>YEAR(P1287)</f>
        <v>2015</v>
      </c>
    </row>
    <row r="1288" spans="1:17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8276</v>
      </c>
      <c r="O1288" t="s">
        <v>8277</v>
      </c>
      <c r="P1288" s="9">
        <f>(((J1288/60)/60)/24) + DATE(1970, 1, 1)</f>
        <v>42039.384571759263</v>
      </c>
      <c r="Q1288">
        <f>YEAR(P1288)</f>
        <v>2015</v>
      </c>
    </row>
    <row r="1289" spans="1:17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8276</v>
      </c>
      <c r="O1289" t="s">
        <v>8277</v>
      </c>
      <c r="P1289" s="9">
        <f>(((J1289/60)/60)/24) + DATE(1970, 1, 1)</f>
        <v>42107.621018518519</v>
      </c>
      <c r="Q1289">
        <f>YEAR(P1289)</f>
        <v>2015</v>
      </c>
    </row>
    <row r="1290" spans="1:17" ht="48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8276</v>
      </c>
      <c r="O1290" t="s">
        <v>8277</v>
      </c>
      <c r="P1290" s="9">
        <f>(((J1290/60)/60)/24) + DATE(1970, 1, 1)</f>
        <v>42561.154664351852</v>
      </c>
      <c r="Q1290">
        <f>YEAR(P1290)</f>
        <v>2016</v>
      </c>
    </row>
    <row r="1291" spans="1:17" ht="48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8276</v>
      </c>
      <c r="O1291" t="s">
        <v>8277</v>
      </c>
      <c r="P1291" s="9">
        <f>(((J1291/60)/60)/24) + DATE(1970, 1, 1)</f>
        <v>42709.134780092587</v>
      </c>
      <c r="Q1291">
        <f>YEAR(P1291)</f>
        <v>2016</v>
      </c>
    </row>
    <row r="1292" spans="1:17" ht="32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8276</v>
      </c>
      <c r="O1292" t="s">
        <v>8277</v>
      </c>
      <c r="P1292" s="9">
        <f>(((J1292/60)/60)/24) + DATE(1970, 1, 1)</f>
        <v>42086.614942129629</v>
      </c>
      <c r="Q1292">
        <f>YEAR(P1292)</f>
        <v>2015</v>
      </c>
    </row>
    <row r="1293" spans="1:17" ht="48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8276</v>
      </c>
      <c r="O1293" t="s">
        <v>8277</v>
      </c>
      <c r="P1293" s="9">
        <f>(((J1293/60)/60)/24) + DATE(1970, 1, 1)</f>
        <v>42064.652673611112</v>
      </c>
      <c r="Q1293">
        <f>YEAR(P1293)</f>
        <v>2015</v>
      </c>
    </row>
    <row r="1294" spans="1:17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8276</v>
      </c>
      <c r="O1294" t="s">
        <v>8277</v>
      </c>
      <c r="P1294" s="9">
        <f>(((J1294/60)/60)/24) + DATE(1970, 1, 1)</f>
        <v>42256.764212962968</v>
      </c>
      <c r="Q1294">
        <f>YEAR(P1294)</f>
        <v>2015</v>
      </c>
    </row>
    <row r="1295" spans="1:17" ht="48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8276</v>
      </c>
      <c r="O1295" t="s">
        <v>8277</v>
      </c>
      <c r="P1295" s="9">
        <f>(((J1295/60)/60)/24) + DATE(1970, 1, 1)</f>
        <v>42292.701053240744</v>
      </c>
      <c r="Q1295">
        <f>YEAR(P1295)</f>
        <v>2015</v>
      </c>
    </row>
    <row r="1296" spans="1:17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8276</v>
      </c>
      <c r="O1296" t="s">
        <v>8277</v>
      </c>
      <c r="P1296" s="9">
        <f>(((J1296/60)/60)/24) + DATE(1970, 1, 1)</f>
        <v>42278.453668981485</v>
      </c>
      <c r="Q1296">
        <f>YEAR(P1296)</f>
        <v>2015</v>
      </c>
    </row>
    <row r="1297" spans="1:17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8276</v>
      </c>
      <c r="O1297" t="s">
        <v>8277</v>
      </c>
      <c r="P1297" s="9">
        <f>(((J1297/60)/60)/24) + DATE(1970, 1, 1)</f>
        <v>42184.572881944448</v>
      </c>
      <c r="Q1297">
        <f>YEAR(P1297)</f>
        <v>2015</v>
      </c>
    </row>
    <row r="1298" spans="1:17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8276</v>
      </c>
      <c r="O1298" t="s">
        <v>8277</v>
      </c>
      <c r="P1298" s="9">
        <f>(((J1298/60)/60)/24) + DATE(1970, 1, 1)</f>
        <v>42423.050613425927</v>
      </c>
      <c r="Q1298">
        <f>YEAR(P1298)</f>
        <v>2016</v>
      </c>
    </row>
    <row r="1299" spans="1:17" ht="48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8276</v>
      </c>
      <c r="O1299" t="s">
        <v>8277</v>
      </c>
      <c r="P1299" s="9">
        <f>(((J1299/60)/60)/24) + DATE(1970, 1, 1)</f>
        <v>42461.747199074074</v>
      </c>
      <c r="Q1299">
        <f>YEAR(P1299)</f>
        <v>2016</v>
      </c>
    </row>
    <row r="1300" spans="1:17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8276</v>
      </c>
      <c r="O1300" t="s">
        <v>8277</v>
      </c>
      <c r="P1300" s="9">
        <f>(((J1300/60)/60)/24) + DATE(1970, 1, 1)</f>
        <v>42458.680925925932</v>
      </c>
      <c r="Q1300">
        <f>YEAR(P1300)</f>
        <v>2016</v>
      </c>
    </row>
    <row r="1301" spans="1:17" ht="48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8276</v>
      </c>
      <c r="O1301" t="s">
        <v>8277</v>
      </c>
      <c r="P1301" s="9">
        <f>(((J1301/60)/60)/24) + DATE(1970, 1, 1)</f>
        <v>42169.814340277779</v>
      </c>
      <c r="Q1301">
        <f>YEAR(P1301)</f>
        <v>2015</v>
      </c>
    </row>
    <row r="1302" spans="1:17" ht="48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8276</v>
      </c>
      <c r="O1302" t="s">
        <v>8277</v>
      </c>
      <c r="P1302" s="9">
        <f>(((J1302/60)/60)/24) + DATE(1970, 1, 1)</f>
        <v>42483.675208333334</v>
      </c>
      <c r="Q1302">
        <f>YEAR(P1302)</f>
        <v>2016</v>
      </c>
    </row>
    <row r="1303" spans="1:17" ht="48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8276</v>
      </c>
      <c r="O1303" t="s">
        <v>8277</v>
      </c>
      <c r="P1303" s="9">
        <f>(((J1303/60)/60)/24) + DATE(1970, 1, 1)</f>
        <v>42195.749745370369</v>
      </c>
      <c r="Q1303">
        <f>YEAR(P1303)</f>
        <v>2015</v>
      </c>
    </row>
    <row r="1304" spans="1:17" ht="48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8276</v>
      </c>
      <c r="O1304" t="s">
        <v>8277</v>
      </c>
      <c r="P1304" s="9">
        <f>(((J1304/60)/60)/24) + DATE(1970, 1, 1)</f>
        <v>42675.057997685188</v>
      </c>
      <c r="Q1304">
        <f>YEAR(P1304)</f>
        <v>2016</v>
      </c>
    </row>
    <row r="1305" spans="1:17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8276</v>
      </c>
      <c r="O1305" t="s">
        <v>8277</v>
      </c>
      <c r="P1305" s="9">
        <f>(((J1305/60)/60)/24) + DATE(1970, 1, 1)</f>
        <v>42566.441203703704</v>
      </c>
      <c r="Q1305">
        <f>YEAR(P1305)</f>
        <v>2016</v>
      </c>
    </row>
    <row r="1306" spans="1:17" ht="48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8278</v>
      </c>
      <c r="O1306" t="s">
        <v>8280</v>
      </c>
      <c r="P1306" s="9">
        <f>(((J1306/60)/60)/24) + DATE(1970, 1, 1)</f>
        <v>42747.194502314815</v>
      </c>
      <c r="Q1306">
        <f>YEAR(P1306)</f>
        <v>2017</v>
      </c>
    </row>
    <row r="1307" spans="1:17" ht="48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8278</v>
      </c>
      <c r="O1307" t="s">
        <v>8280</v>
      </c>
      <c r="P1307" s="9">
        <f>(((J1307/60)/60)/24) + DATE(1970, 1, 1)</f>
        <v>42543.665601851855</v>
      </c>
      <c r="Q1307">
        <f>YEAR(P1307)</f>
        <v>2016</v>
      </c>
    </row>
    <row r="1308" spans="1:17" ht="64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8278</v>
      </c>
      <c r="O1308" t="s">
        <v>8280</v>
      </c>
      <c r="P1308" s="9">
        <f>(((J1308/60)/60)/24) + DATE(1970, 1, 1)</f>
        <v>41947.457569444443</v>
      </c>
      <c r="Q1308">
        <f>YEAR(P1308)</f>
        <v>2014</v>
      </c>
    </row>
    <row r="1309" spans="1:17" ht="32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8278</v>
      </c>
      <c r="O1309" t="s">
        <v>8280</v>
      </c>
      <c r="P1309" s="9">
        <f>(((J1309/60)/60)/24) + DATE(1970, 1, 1)</f>
        <v>42387.503229166665</v>
      </c>
      <c r="Q1309">
        <f>YEAR(P1309)</f>
        <v>2016</v>
      </c>
    </row>
    <row r="1310" spans="1:17" ht="32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8278</v>
      </c>
      <c r="O1310" t="s">
        <v>8280</v>
      </c>
      <c r="P1310" s="9">
        <f>(((J1310/60)/60)/24) + DATE(1970, 1, 1)</f>
        <v>42611.613564814819</v>
      </c>
      <c r="Q1310">
        <f>YEAR(P1310)</f>
        <v>2016</v>
      </c>
    </row>
    <row r="1311" spans="1:17" ht="32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8278</v>
      </c>
      <c r="O1311" t="s">
        <v>8280</v>
      </c>
      <c r="P1311" s="9">
        <f>(((J1311/60)/60)/24) + DATE(1970, 1, 1)</f>
        <v>42257.882731481484</v>
      </c>
      <c r="Q1311">
        <f>YEAR(P1311)</f>
        <v>2015</v>
      </c>
    </row>
    <row r="1312" spans="1:17" ht="32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8278</v>
      </c>
      <c r="O1312" t="s">
        <v>8280</v>
      </c>
      <c r="P1312" s="9">
        <f>(((J1312/60)/60)/24) + DATE(1970, 1, 1)</f>
        <v>42556.667245370365</v>
      </c>
      <c r="Q1312">
        <f>YEAR(P1312)</f>
        <v>2016</v>
      </c>
    </row>
    <row r="1313" spans="1:17" ht="48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8278</v>
      </c>
      <c r="O1313" t="s">
        <v>8280</v>
      </c>
      <c r="P1313" s="9">
        <f>(((J1313/60)/60)/24) + DATE(1970, 1, 1)</f>
        <v>42669.802303240736</v>
      </c>
      <c r="Q1313">
        <f>YEAR(P1313)</f>
        <v>2016</v>
      </c>
    </row>
    <row r="1314" spans="1:17" ht="48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8278</v>
      </c>
      <c r="O1314" t="s">
        <v>8280</v>
      </c>
      <c r="P1314" s="9">
        <f>(((J1314/60)/60)/24) + DATE(1970, 1, 1)</f>
        <v>42082.702800925923</v>
      </c>
      <c r="Q1314">
        <f>YEAR(P1314)</f>
        <v>2015</v>
      </c>
    </row>
    <row r="1315" spans="1:17" ht="48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8278</v>
      </c>
      <c r="O1315" t="s">
        <v>8280</v>
      </c>
      <c r="P1315" s="9">
        <f>(((J1315/60)/60)/24) + DATE(1970, 1, 1)</f>
        <v>42402.709652777776</v>
      </c>
      <c r="Q1315">
        <f>YEAR(P1315)</f>
        <v>2016</v>
      </c>
    </row>
    <row r="1316" spans="1:17" ht="48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8278</v>
      </c>
      <c r="O1316" t="s">
        <v>8280</v>
      </c>
      <c r="P1316" s="9">
        <f>(((J1316/60)/60)/24) + DATE(1970, 1, 1)</f>
        <v>42604.669675925921</v>
      </c>
      <c r="Q1316">
        <f>YEAR(P1316)</f>
        <v>2016</v>
      </c>
    </row>
    <row r="1317" spans="1:17" ht="32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8278</v>
      </c>
      <c r="O1317" t="s">
        <v>8280</v>
      </c>
      <c r="P1317" s="9">
        <f>(((J1317/60)/60)/24) + DATE(1970, 1, 1)</f>
        <v>42278.498240740737</v>
      </c>
      <c r="Q1317">
        <f>YEAR(P1317)</f>
        <v>2015</v>
      </c>
    </row>
    <row r="1318" spans="1:17" ht="48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8278</v>
      </c>
      <c r="O1318" t="s">
        <v>8280</v>
      </c>
      <c r="P1318" s="9">
        <f>(((J1318/60)/60)/24) + DATE(1970, 1, 1)</f>
        <v>42393.961909722217</v>
      </c>
      <c r="Q1318">
        <f>YEAR(P1318)</f>
        <v>2016</v>
      </c>
    </row>
    <row r="1319" spans="1:17" ht="48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8278</v>
      </c>
      <c r="O1319" t="s">
        <v>8280</v>
      </c>
      <c r="P1319" s="9">
        <f>(((J1319/60)/60)/24) + DATE(1970, 1, 1)</f>
        <v>42520.235486111109</v>
      </c>
      <c r="Q1319">
        <f>YEAR(P1319)</f>
        <v>2016</v>
      </c>
    </row>
    <row r="1320" spans="1:17" ht="48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8278</v>
      </c>
      <c r="O1320" t="s">
        <v>8280</v>
      </c>
      <c r="P1320" s="9">
        <f>(((J1320/60)/60)/24) + DATE(1970, 1, 1)</f>
        <v>41985.043657407412</v>
      </c>
      <c r="Q1320">
        <f>YEAR(P1320)</f>
        <v>2014</v>
      </c>
    </row>
    <row r="1321" spans="1:17" ht="48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8278</v>
      </c>
      <c r="O1321" t="s">
        <v>8280</v>
      </c>
      <c r="P1321" s="9">
        <f>(((J1321/60)/60)/24) + DATE(1970, 1, 1)</f>
        <v>41816.812094907407</v>
      </c>
      <c r="Q1321">
        <f>YEAR(P1321)</f>
        <v>2014</v>
      </c>
    </row>
    <row r="1322" spans="1:17" ht="48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8278</v>
      </c>
      <c r="O1322" t="s">
        <v>8280</v>
      </c>
      <c r="P1322" s="9">
        <f>(((J1322/60)/60)/24) + DATE(1970, 1, 1)</f>
        <v>42705.690347222218</v>
      </c>
      <c r="Q1322">
        <f>YEAR(P1322)</f>
        <v>2016</v>
      </c>
    </row>
    <row r="1323" spans="1:17" ht="48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8278</v>
      </c>
      <c r="O1323" t="s">
        <v>8280</v>
      </c>
      <c r="P1323" s="9">
        <f>(((J1323/60)/60)/24) + DATE(1970, 1, 1)</f>
        <v>42697.74927083333</v>
      </c>
      <c r="Q1323">
        <f>YEAR(P1323)</f>
        <v>2016</v>
      </c>
    </row>
    <row r="1324" spans="1:17" ht="48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8278</v>
      </c>
      <c r="O1324" t="s">
        <v>8280</v>
      </c>
      <c r="P1324" s="9">
        <f>(((J1324/60)/60)/24) + DATE(1970, 1, 1)</f>
        <v>42115.656539351854</v>
      </c>
      <c r="Q1324">
        <f>YEAR(P1324)</f>
        <v>2015</v>
      </c>
    </row>
    <row r="1325" spans="1:17" ht="48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8278</v>
      </c>
      <c r="O1325" t="s">
        <v>8280</v>
      </c>
      <c r="P1325" s="9">
        <f>(((J1325/60)/60)/24) + DATE(1970, 1, 1)</f>
        <v>42451.698449074072</v>
      </c>
      <c r="Q1325">
        <f>YEAR(P1325)</f>
        <v>2016</v>
      </c>
    </row>
    <row r="1326" spans="1:17" ht="48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8278</v>
      </c>
      <c r="O1326" t="s">
        <v>8280</v>
      </c>
      <c r="P1326" s="9">
        <f>(((J1326/60)/60)/24) + DATE(1970, 1, 1)</f>
        <v>42626.633703703701</v>
      </c>
      <c r="Q1326">
        <f>YEAR(P1326)</f>
        <v>2016</v>
      </c>
    </row>
    <row r="1327" spans="1:17" ht="48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8278</v>
      </c>
      <c r="O1327" t="s">
        <v>8280</v>
      </c>
      <c r="P1327" s="9">
        <f>(((J1327/60)/60)/24) + DATE(1970, 1, 1)</f>
        <v>42704.086053240739</v>
      </c>
      <c r="Q1327">
        <f>YEAR(P1327)</f>
        <v>2016</v>
      </c>
    </row>
    <row r="1328" spans="1:17" ht="48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8278</v>
      </c>
      <c r="O1328" t="s">
        <v>8280</v>
      </c>
      <c r="P1328" s="9">
        <f>(((J1328/60)/60)/24) + DATE(1970, 1, 1)</f>
        <v>41974.791990740734</v>
      </c>
      <c r="Q1328">
        <f>YEAR(P1328)</f>
        <v>2014</v>
      </c>
    </row>
    <row r="1329" spans="1:17" ht="48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8278</v>
      </c>
      <c r="O1329" t="s">
        <v>8280</v>
      </c>
      <c r="P1329" s="9">
        <f>(((J1329/60)/60)/24) + DATE(1970, 1, 1)</f>
        <v>42123.678645833337</v>
      </c>
      <c r="Q1329">
        <f>YEAR(P1329)</f>
        <v>2015</v>
      </c>
    </row>
    <row r="1330" spans="1:17" ht="48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8278</v>
      </c>
      <c r="O1330" t="s">
        <v>8280</v>
      </c>
      <c r="P1330" s="9">
        <f>(((J1330/60)/60)/24) + DATE(1970, 1, 1)</f>
        <v>42612.642754629633</v>
      </c>
      <c r="Q1330">
        <f>YEAR(P1330)</f>
        <v>2016</v>
      </c>
    </row>
    <row r="1331" spans="1:17" ht="48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8278</v>
      </c>
      <c r="O1331" t="s">
        <v>8280</v>
      </c>
      <c r="P1331" s="9">
        <f>(((J1331/60)/60)/24) + DATE(1970, 1, 1)</f>
        <v>41935.221585648149</v>
      </c>
      <c r="Q1331">
        <f>YEAR(P1331)</f>
        <v>2014</v>
      </c>
    </row>
    <row r="1332" spans="1:17" ht="48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8278</v>
      </c>
      <c r="O1332" t="s">
        <v>8280</v>
      </c>
      <c r="P1332" s="9">
        <f>(((J1332/60)/60)/24) + DATE(1970, 1, 1)</f>
        <v>42522.276724537034</v>
      </c>
      <c r="Q1332">
        <f>YEAR(P1332)</f>
        <v>2016</v>
      </c>
    </row>
    <row r="1333" spans="1:17" ht="48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8278</v>
      </c>
      <c r="O1333" t="s">
        <v>8280</v>
      </c>
      <c r="P1333" s="9">
        <f>(((J1333/60)/60)/24) + DATE(1970, 1, 1)</f>
        <v>42569.50409722222</v>
      </c>
      <c r="Q1333">
        <f>YEAR(P1333)</f>
        <v>2016</v>
      </c>
    </row>
    <row r="1334" spans="1:17" ht="48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8278</v>
      </c>
      <c r="O1334" t="s">
        <v>8280</v>
      </c>
      <c r="P1334" s="9">
        <f>(((J1334/60)/60)/24) + DATE(1970, 1, 1)</f>
        <v>42732.060277777782</v>
      </c>
      <c r="Q1334">
        <f>YEAR(P1334)</f>
        <v>2016</v>
      </c>
    </row>
    <row r="1335" spans="1:17" ht="48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8278</v>
      </c>
      <c r="O1335" t="s">
        <v>8280</v>
      </c>
      <c r="P1335" s="9">
        <f>(((J1335/60)/60)/24) + DATE(1970, 1, 1)</f>
        <v>41806.106770833336</v>
      </c>
      <c r="Q1335">
        <f>YEAR(P1335)</f>
        <v>2014</v>
      </c>
    </row>
    <row r="1336" spans="1:17" ht="48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8278</v>
      </c>
      <c r="O1336" t="s">
        <v>8280</v>
      </c>
      <c r="P1336" s="9">
        <f>(((J1336/60)/60)/24) + DATE(1970, 1, 1)</f>
        <v>42410.774155092593</v>
      </c>
      <c r="Q1336">
        <f>YEAR(P1336)</f>
        <v>2016</v>
      </c>
    </row>
    <row r="1337" spans="1:17" ht="48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8278</v>
      </c>
      <c r="O1337" t="s">
        <v>8280</v>
      </c>
      <c r="P1337" s="9">
        <f>(((J1337/60)/60)/24) + DATE(1970, 1, 1)</f>
        <v>42313.936365740738</v>
      </c>
      <c r="Q1337">
        <f>YEAR(P1337)</f>
        <v>2015</v>
      </c>
    </row>
    <row r="1338" spans="1:17" ht="48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8278</v>
      </c>
      <c r="O1338" t="s">
        <v>8280</v>
      </c>
      <c r="P1338" s="9">
        <f>(((J1338/60)/60)/24) + DATE(1970, 1, 1)</f>
        <v>41955.863750000004</v>
      </c>
      <c r="Q1338">
        <f>YEAR(P1338)</f>
        <v>2014</v>
      </c>
    </row>
    <row r="1339" spans="1:17" ht="48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8278</v>
      </c>
      <c r="O1339" t="s">
        <v>8280</v>
      </c>
      <c r="P1339" s="9">
        <f>(((J1339/60)/60)/24) + DATE(1970, 1, 1)</f>
        <v>42767.577303240745</v>
      </c>
      <c r="Q1339">
        <f>YEAR(P1339)</f>
        <v>2017</v>
      </c>
    </row>
    <row r="1340" spans="1:17" ht="48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8278</v>
      </c>
      <c r="O1340" t="s">
        <v>8280</v>
      </c>
      <c r="P1340" s="9">
        <f>(((J1340/60)/60)/24) + DATE(1970, 1, 1)</f>
        <v>42188.803622685184</v>
      </c>
      <c r="Q1340">
        <f>YEAR(P1340)</f>
        <v>2015</v>
      </c>
    </row>
    <row r="1341" spans="1:17" ht="32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8278</v>
      </c>
      <c r="O1341" t="s">
        <v>8280</v>
      </c>
      <c r="P1341" s="9">
        <f>(((J1341/60)/60)/24) + DATE(1970, 1, 1)</f>
        <v>41936.647164351853</v>
      </c>
      <c r="Q1341">
        <f>YEAR(P1341)</f>
        <v>2014</v>
      </c>
    </row>
    <row r="1342" spans="1:17" ht="48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8278</v>
      </c>
      <c r="O1342" t="s">
        <v>8280</v>
      </c>
      <c r="P1342" s="9">
        <f>(((J1342/60)/60)/24) + DATE(1970, 1, 1)</f>
        <v>41836.595520833333</v>
      </c>
      <c r="Q1342">
        <f>YEAR(P1342)</f>
        <v>2014</v>
      </c>
    </row>
    <row r="1343" spans="1:17" ht="48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8278</v>
      </c>
      <c r="O1343" t="s">
        <v>8280</v>
      </c>
      <c r="P1343" s="9">
        <f>(((J1343/60)/60)/24) + DATE(1970, 1, 1)</f>
        <v>42612.624039351853</v>
      </c>
      <c r="Q1343">
        <f>YEAR(P1343)</f>
        <v>2016</v>
      </c>
    </row>
    <row r="1344" spans="1:17" ht="48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8278</v>
      </c>
      <c r="O1344" t="s">
        <v>8280</v>
      </c>
      <c r="P1344" s="9">
        <f>(((J1344/60)/60)/24) + DATE(1970, 1, 1)</f>
        <v>42172.816423611104</v>
      </c>
      <c r="Q1344">
        <f>YEAR(P1344)</f>
        <v>2015</v>
      </c>
    </row>
    <row r="1345" spans="1:17" ht="48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8278</v>
      </c>
      <c r="O1345" t="s">
        <v>8280</v>
      </c>
      <c r="P1345" s="9">
        <f>(((J1345/60)/60)/24) + DATE(1970, 1, 1)</f>
        <v>42542.526423611111</v>
      </c>
      <c r="Q1345">
        <f>YEAR(P1345)</f>
        <v>2016</v>
      </c>
    </row>
    <row r="1346" spans="1:17" ht="48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8281</v>
      </c>
      <c r="O1346" t="s">
        <v>8282</v>
      </c>
      <c r="P1346" s="9">
        <f>(((J1346/60)/60)/24) + DATE(1970, 1, 1)</f>
        <v>42522.789803240739</v>
      </c>
      <c r="Q1346">
        <f>YEAR(P1346)</f>
        <v>2016</v>
      </c>
    </row>
    <row r="1347" spans="1:17" ht="48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8281</v>
      </c>
      <c r="O1347" t="s">
        <v>8282</v>
      </c>
      <c r="P1347" s="9">
        <f>(((J1347/60)/60)/24) + DATE(1970, 1, 1)</f>
        <v>41799.814340277779</v>
      </c>
      <c r="Q1347">
        <f>YEAR(P1347)</f>
        <v>2014</v>
      </c>
    </row>
    <row r="1348" spans="1:17" ht="48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8281</v>
      </c>
      <c r="O1348" t="s">
        <v>8282</v>
      </c>
      <c r="P1348" s="9">
        <f>(((J1348/60)/60)/24) + DATE(1970, 1, 1)</f>
        <v>41422.075821759259</v>
      </c>
      <c r="Q1348">
        <f>YEAR(P1348)</f>
        <v>2013</v>
      </c>
    </row>
    <row r="1349" spans="1:17" ht="48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8281</v>
      </c>
      <c r="O1349" t="s">
        <v>8282</v>
      </c>
      <c r="P1349" s="9">
        <f>(((J1349/60)/60)/24) + DATE(1970, 1, 1)</f>
        <v>42040.638020833328</v>
      </c>
      <c r="Q1349">
        <f>YEAR(P1349)</f>
        <v>2015</v>
      </c>
    </row>
    <row r="1350" spans="1:17" ht="48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8281</v>
      </c>
      <c r="O1350" t="s">
        <v>8282</v>
      </c>
      <c r="P1350" s="9">
        <f>(((J1350/60)/60)/24) + DATE(1970, 1, 1)</f>
        <v>41963.506168981476</v>
      </c>
      <c r="Q1350">
        <f>YEAR(P1350)</f>
        <v>2014</v>
      </c>
    </row>
    <row r="1351" spans="1:17" ht="48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8281</v>
      </c>
      <c r="O1351" t="s">
        <v>8282</v>
      </c>
      <c r="P1351" s="9">
        <f>(((J1351/60)/60)/24) + DATE(1970, 1, 1)</f>
        <v>42317.33258101852</v>
      </c>
      <c r="Q1351">
        <f>YEAR(P1351)</f>
        <v>2015</v>
      </c>
    </row>
    <row r="1352" spans="1:17" ht="48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8281</v>
      </c>
      <c r="O1352" t="s">
        <v>8282</v>
      </c>
      <c r="P1352" s="9">
        <f>(((J1352/60)/60)/24) + DATE(1970, 1, 1)</f>
        <v>42334.013124999998</v>
      </c>
      <c r="Q1352">
        <f>YEAR(P1352)</f>
        <v>2015</v>
      </c>
    </row>
    <row r="1353" spans="1:17" ht="32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8281</v>
      </c>
      <c r="O1353" t="s">
        <v>8282</v>
      </c>
      <c r="P1353" s="9">
        <f>(((J1353/60)/60)/24) + DATE(1970, 1, 1)</f>
        <v>42382.74009259259</v>
      </c>
      <c r="Q1353">
        <f>YEAR(P1353)</f>
        <v>2016</v>
      </c>
    </row>
    <row r="1354" spans="1:17" ht="48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8281</v>
      </c>
      <c r="O1354" t="s">
        <v>8282</v>
      </c>
      <c r="P1354" s="9">
        <f>(((J1354/60)/60)/24) + DATE(1970, 1, 1)</f>
        <v>42200.578310185185</v>
      </c>
      <c r="Q1354">
        <f>YEAR(P1354)</f>
        <v>2015</v>
      </c>
    </row>
    <row r="1355" spans="1:17" ht="32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8281</v>
      </c>
      <c r="O1355" t="s">
        <v>8282</v>
      </c>
      <c r="P1355" s="9">
        <f>(((J1355/60)/60)/24) + DATE(1970, 1, 1)</f>
        <v>41309.11791666667</v>
      </c>
      <c r="Q1355">
        <f>YEAR(P1355)</f>
        <v>2013</v>
      </c>
    </row>
    <row r="1356" spans="1:17" ht="48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8281</v>
      </c>
      <c r="O1356" t="s">
        <v>8282</v>
      </c>
      <c r="P1356" s="9">
        <f>(((J1356/60)/60)/24) + DATE(1970, 1, 1)</f>
        <v>42502.807627314818</v>
      </c>
      <c r="Q1356">
        <f>YEAR(P1356)</f>
        <v>2016</v>
      </c>
    </row>
    <row r="1357" spans="1:17" ht="48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8281</v>
      </c>
      <c r="O1357" t="s">
        <v>8282</v>
      </c>
      <c r="P1357" s="9">
        <f>(((J1357/60)/60)/24) + DATE(1970, 1, 1)</f>
        <v>41213.254687499997</v>
      </c>
      <c r="Q1357">
        <f>YEAR(P1357)</f>
        <v>2012</v>
      </c>
    </row>
    <row r="1358" spans="1:17" ht="48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8281</v>
      </c>
      <c r="O1358" t="s">
        <v>8282</v>
      </c>
      <c r="P1358" s="9">
        <f>(((J1358/60)/60)/24) + DATE(1970, 1, 1)</f>
        <v>41430.038888888892</v>
      </c>
      <c r="Q1358">
        <f>YEAR(P1358)</f>
        <v>2013</v>
      </c>
    </row>
    <row r="1359" spans="1:17" ht="48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8281</v>
      </c>
      <c r="O1359" t="s">
        <v>8282</v>
      </c>
      <c r="P1359" s="9">
        <f>(((J1359/60)/60)/24) + DATE(1970, 1, 1)</f>
        <v>41304.962233796294</v>
      </c>
      <c r="Q1359">
        <f>YEAR(P1359)</f>
        <v>2013</v>
      </c>
    </row>
    <row r="1360" spans="1:17" ht="48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8281</v>
      </c>
      <c r="O1360" t="s">
        <v>8282</v>
      </c>
      <c r="P1360" s="9">
        <f>(((J1360/60)/60)/24) + DATE(1970, 1, 1)</f>
        <v>40689.570868055554</v>
      </c>
      <c r="Q1360">
        <f>YEAR(P1360)</f>
        <v>2011</v>
      </c>
    </row>
    <row r="1361" spans="1:17" ht="48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8281</v>
      </c>
      <c r="O1361" t="s">
        <v>8282</v>
      </c>
      <c r="P1361" s="9">
        <f>(((J1361/60)/60)/24) + DATE(1970, 1, 1)</f>
        <v>40668.814699074072</v>
      </c>
      <c r="Q1361">
        <f>YEAR(P1361)</f>
        <v>2011</v>
      </c>
    </row>
    <row r="1362" spans="1:17" ht="32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8281</v>
      </c>
      <c r="O1362" t="s">
        <v>8282</v>
      </c>
      <c r="P1362" s="9">
        <f>(((J1362/60)/60)/24) + DATE(1970, 1, 1)</f>
        <v>41095.900694444441</v>
      </c>
      <c r="Q1362">
        <f>YEAR(P1362)</f>
        <v>2012</v>
      </c>
    </row>
    <row r="1363" spans="1:17" ht="48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8281</v>
      </c>
      <c r="O1363" t="s">
        <v>8282</v>
      </c>
      <c r="P1363" s="9">
        <f>(((J1363/60)/60)/24) + DATE(1970, 1, 1)</f>
        <v>41781.717268518521</v>
      </c>
      <c r="Q1363">
        <f>YEAR(P1363)</f>
        <v>2014</v>
      </c>
    </row>
    <row r="1364" spans="1:17" ht="32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8281</v>
      </c>
      <c r="O1364" t="s">
        <v>8282</v>
      </c>
      <c r="P1364" s="9">
        <f>(((J1364/60)/60)/24) + DATE(1970, 1, 1)</f>
        <v>41464.934386574074</v>
      </c>
      <c r="Q1364">
        <f>YEAR(P1364)</f>
        <v>2013</v>
      </c>
    </row>
    <row r="1365" spans="1:17" ht="48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8281</v>
      </c>
      <c r="O1365" t="s">
        <v>8282</v>
      </c>
      <c r="P1365" s="9">
        <f>(((J1365/60)/60)/24) + DATE(1970, 1, 1)</f>
        <v>42396.8440625</v>
      </c>
      <c r="Q1365">
        <f>YEAR(P1365)</f>
        <v>2016</v>
      </c>
    </row>
    <row r="1366" spans="1:17" ht="48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8284</v>
      </c>
      <c r="O1366" t="s">
        <v>8285</v>
      </c>
      <c r="P1366" s="9">
        <f>(((J1366/60)/60)/24) + DATE(1970, 1, 1)</f>
        <v>41951.695671296293</v>
      </c>
      <c r="Q1366">
        <f>YEAR(P1366)</f>
        <v>2014</v>
      </c>
    </row>
    <row r="1367" spans="1:17" ht="48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8284</v>
      </c>
      <c r="O1367" t="s">
        <v>8285</v>
      </c>
      <c r="P1367" s="9">
        <f>(((J1367/60)/60)/24) + DATE(1970, 1, 1)</f>
        <v>42049.733240740738</v>
      </c>
      <c r="Q1367">
        <f>YEAR(P1367)</f>
        <v>2015</v>
      </c>
    </row>
    <row r="1368" spans="1:17" ht="16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8284</v>
      </c>
      <c r="O1368" t="s">
        <v>8285</v>
      </c>
      <c r="P1368" s="9">
        <f>(((J1368/60)/60)/24) + DATE(1970, 1, 1)</f>
        <v>41924.996099537035</v>
      </c>
      <c r="Q1368">
        <f>YEAR(P1368)</f>
        <v>2014</v>
      </c>
    </row>
    <row r="1369" spans="1:17" ht="48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8284</v>
      </c>
      <c r="O1369" t="s">
        <v>8285</v>
      </c>
      <c r="P1369" s="9">
        <f>(((J1369/60)/60)/24) + DATE(1970, 1, 1)</f>
        <v>42292.002893518518</v>
      </c>
      <c r="Q1369">
        <f>YEAR(P1369)</f>
        <v>2015</v>
      </c>
    </row>
    <row r="1370" spans="1:17" ht="48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8284</v>
      </c>
      <c r="O1370" t="s">
        <v>8285</v>
      </c>
      <c r="P1370" s="9">
        <f>(((J1370/60)/60)/24) + DATE(1970, 1, 1)</f>
        <v>42146.190902777773</v>
      </c>
      <c r="Q1370">
        <f>YEAR(P1370)</f>
        <v>2015</v>
      </c>
    </row>
    <row r="1371" spans="1:17" ht="48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8284</v>
      </c>
      <c r="O1371" t="s">
        <v>8285</v>
      </c>
      <c r="P1371" s="9">
        <f>(((J1371/60)/60)/24) + DATE(1970, 1, 1)</f>
        <v>41710.594282407408</v>
      </c>
      <c r="Q1371">
        <f>YEAR(P1371)</f>
        <v>2014</v>
      </c>
    </row>
    <row r="1372" spans="1:17" ht="32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8284</v>
      </c>
      <c r="O1372" t="s">
        <v>8285</v>
      </c>
      <c r="P1372" s="9">
        <f>(((J1372/60)/60)/24) + DATE(1970, 1, 1)</f>
        <v>41548.00335648148</v>
      </c>
      <c r="Q1372">
        <f>YEAR(P1372)</f>
        <v>2013</v>
      </c>
    </row>
    <row r="1373" spans="1:17" ht="48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8284</v>
      </c>
      <c r="O1373" t="s">
        <v>8285</v>
      </c>
      <c r="P1373" s="9">
        <f>(((J1373/60)/60)/24) + DATE(1970, 1, 1)</f>
        <v>42101.758587962962</v>
      </c>
      <c r="Q1373">
        <f>YEAR(P1373)</f>
        <v>2015</v>
      </c>
    </row>
    <row r="1374" spans="1:17" ht="16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8284</v>
      </c>
      <c r="O1374" t="s">
        <v>8285</v>
      </c>
      <c r="P1374" s="9">
        <f>(((J1374/60)/60)/24) + DATE(1970, 1, 1)</f>
        <v>41072.739953703705</v>
      </c>
      <c r="Q1374">
        <f>YEAR(P1374)</f>
        <v>2012</v>
      </c>
    </row>
    <row r="1375" spans="1:17" ht="32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8284</v>
      </c>
      <c r="O1375" t="s">
        <v>8285</v>
      </c>
      <c r="P1375" s="9">
        <f>(((J1375/60)/60)/24) + DATE(1970, 1, 1)</f>
        <v>42704.95177083333</v>
      </c>
      <c r="Q1375">
        <f>YEAR(P1375)</f>
        <v>2016</v>
      </c>
    </row>
    <row r="1376" spans="1:17" ht="48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8284</v>
      </c>
      <c r="O1376" t="s">
        <v>8285</v>
      </c>
      <c r="P1376" s="9">
        <f>(((J1376/60)/60)/24) + DATE(1970, 1, 1)</f>
        <v>42424.161898148144</v>
      </c>
      <c r="Q1376">
        <f>YEAR(P1376)</f>
        <v>2016</v>
      </c>
    </row>
    <row r="1377" spans="1:17" ht="48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8284</v>
      </c>
      <c r="O1377" t="s">
        <v>8285</v>
      </c>
      <c r="P1377" s="9">
        <f>(((J1377/60)/60)/24) + DATE(1970, 1, 1)</f>
        <v>42720.066192129627</v>
      </c>
      <c r="Q1377">
        <f>YEAR(P1377)</f>
        <v>2016</v>
      </c>
    </row>
    <row r="1378" spans="1:17" ht="32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8284</v>
      </c>
      <c r="O1378" t="s">
        <v>8285</v>
      </c>
      <c r="P1378" s="9">
        <f>(((J1378/60)/60)/24) + DATE(1970, 1, 1)</f>
        <v>42677.669050925921</v>
      </c>
      <c r="Q1378">
        <f>YEAR(P1378)</f>
        <v>2016</v>
      </c>
    </row>
    <row r="1379" spans="1:17" ht="48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8284</v>
      </c>
      <c r="O1379" t="s">
        <v>8285</v>
      </c>
      <c r="P1379" s="9">
        <f>(((J1379/60)/60)/24) + DATE(1970, 1, 1)</f>
        <v>42747.219560185185</v>
      </c>
      <c r="Q1379">
        <f>YEAR(P1379)</f>
        <v>2017</v>
      </c>
    </row>
    <row r="1380" spans="1:17" ht="16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8284</v>
      </c>
      <c r="O1380" t="s">
        <v>8285</v>
      </c>
      <c r="P1380" s="9">
        <f>(((J1380/60)/60)/24) + DATE(1970, 1, 1)</f>
        <v>42568.759374999994</v>
      </c>
      <c r="Q1380">
        <f>YEAR(P1380)</f>
        <v>2016</v>
      </c>
    </row>
    <row r="1381" spans="1:17" ht="32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8284</v>
      </c>
      <c r="O1381" t="s">
        <v>8285</v>
      </c>
      <c r="P1381" s="9">
        <f>(((J1381/60)/60)/24) + DATE(1970, 1, 1)</f>
        <v>42130.491620370376</v>
      </c>
      <c r="Q1381">
        <f>YEAR(P1381)</f>
        <v>2015</v>
      </c>
    </row>
    <row r="1382" spans="1:17" ht="32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8284</v>
      </c>
      <c r="O1382" t="s">
        <v>8285</v>
      </c>
      <c r="P1382" s="9">
        <f>(((J1382/60)/60)/24) + DATE(1970, 1, 1)</f>
        <v>42141.762800925921</v>
      </c>
      <c r="Q1382">
        <f>YEAR(P1382)</f>
        <v>2015</v>
      </c>
    </row>
    <row r="1383" spans="1:17" ht="48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8284</v>
      </c>
      <c r="O1383" t="s">
        <v>8285</v>
      </c>
      <c r="P1383" s="9">
        <f>(((J1383/60)/60)/24) + DATE(1970, 1, 1)</f>
        <v>42703.214409722219</v>
      </c>
      <c r="Q1383">
        <f>YEAR(P1383)</f>
        <v>2016</v>
      </c>
    </row>
    <row r="1384" spans="1:17" ht="48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8284</v>
      </c>
      <c r="O1384" t="s">
        <v>8285</v>
      </c>
      <c r="P1384" s="9">
        <f>(((J1384/60)/60)/24) + DATE(1970, 1, 1)</f>
        <v>41370.800185185188</v>
      </c>
      <c r="Q1384">
        <f>YEAR(P1384)</f>
        <v>2013</v>
      </c>
    </row>
    <row r="1385" spans="1:17" ht="48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8284</v>
      </c>
      <c r="O1385" t="s">
        <v>8285</v>
      </c>
      <c r="P1385" s="9">
        <f>(((J1385/60)/60)/24) + DATE(1970, 1, 1)</f>
        <v>42707.074976851851</v>
      </c>
      <c r="Q1385">
        <f>YEAR(P1385)</f>
        <v>2016</v>
      </c>
    </row>
    <row r="1386" spans="1:17" ht="48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8284</v>
      </c>
      <c r="O1386" t="s">
        <v>8285</v>
      </c>
      <c r="P1386" s="9">
        <f>(((J1386/60)/60)/24) + DATE(1970, 1, 1)</f>
        <v>42160.735208333332</v>
      </c>
      <c r="Q1386">
        <f>YEAR(P1386)</f>
        <v>2015</v>
      </c>
    </row>
    <row r="1387" spans="1:17" ht="48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8284</v>
      </c>
      <c r="O1387" t="s">
        <v>8285</v>
      </c>
      <c r="P1387" s="9">
        <f>(((J1387/60)/60)/24) + DATE(1970, 1, 1)</f>
        <v>42433.688900462963</v>
      </c>
      <c r="Q1387">
        <f>YEAR(P1387)</f>
        <v>2016</v>
      </c>
    </row>
    <row r="1388" spans="1:17" ht="32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8284</v>
      </c>
      <c r="O1388" t="s">
        <v>8285</v>
      </c>
      <c r="P1388" s="9">
        <f>(((J1388/60)/60)/24) + DATE(1970, 1, 1)</f>
        <v>42184.646863425922</v>
      </c>
      <c r="Q1388">
        <f>YEAR(P1388)</f>
        <v>2015</v>
      </c>
    </row>
    <row r="1389" spans="1:17" ht="48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8284</v>
      </c>
      <c r="O1389" t="s">
        <v>8285</v>
      </c>
      <c r="P1389" s="9">
        <f>(((J1389/60)/60)/24) + DATE(1970, 1, 1)</f>
        <v>42126.92123842593</v>
      </c>
      <c r="Q1389">
        <f>YEAR(P1389)</f>
        <v>2015</v>
      </c>
    </row>
    <row r="1390" spans="1:17" ht="48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8284</v>
      </c>
      <c r="O1390" t="s">
        <v>8285</v>
      </c>
      <c r="P1390" s="9">
        <f>(((J1390/60)/60)/24) + DATE(1970, 1, 1)</f>
        <v>42634.614780092597</v>
      </c>
      <c r="Q1390">
        <f>YEAR(P1390)</f>
        <v>2016</v>
      </c>
    </row>
    <row r="1391" spans="1:17" ht="32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8284</v>
      </c>
      <c r="O1391" t="s">
        <v>8285</v>
      </c>
      <c r="P1391" s="9">
        <f>(((J1391/60)/60)/24) + DATE(1970, 1, 1)</f>
        <v>42565.480983796297</v>
      </c>
      <c r="Q1391">
        <f>YEAR(P1391)</f>
        <v>2016</v>
      </c>
    </row>
    <row r="1392" spans="1:17" ht="48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8284</v>
      </c>
      <c r="O1392" t="s">
        <v>8285</v>
      </c>
      <c r="P1392" s="9">
        <f>(((J1392/60)/60)/24) + DATE(1970, 1, 1)</f>
        <v>42087.803310185183</v>
      </c>
      <c r="Q1392">
        <f>YEAR(P1392)</f>
        <v>2015</v>
      </c>
    </row>
    <row r="1393" spans="1:17" ht="48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8284</v>
      </c>
      <c r="O1393" t="s">
        <v>8285</v>
      </c>
      <c r="P1393" s="9">
        <f>(((J1393/60)/60)/24) + DATE(1970, 1, 1)</f>
        <v>42193.650671296295</v>
      </c>
      <c r="Q1393">
        <f>YEAR(P1393)</f>
        <v>2015</v>
      </c>
    </row>
    <row r="1394" spans="1:17" ht="48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8284</v>
      </c>
      <c r="O1394" t="s">
        <v>8285</v>
      </c>
      <c r="P1394" s="9">
        <f>(((J1394/60)/60)/24) + DATE(1970, 1, 1)</f>
        <v>42401.154930555553</v>
      </c>
      <c r="Q1394">
        <f>YEAR(P1394)</f>
        <v>2016</v>
      </c>
    </row>
    <row r="1395" spans="1:17" ht="16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8284</v>
      </c>
      <c r="O1395" t="s">
        <v>8285</v>
      </c>
      <c r="P1395" s="9">
        <f>(((J1395/60)/60)/24) + DATE(1970, 1, 1)</f>
        <v>42553.681979166664</v>
      </c>
      <c r="Q1395">
        <f>YEAR(P1395)</f>
        <v>2016</v>
      </c>
    </row>
    <row r="1396" spans="1:17" ht="48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8284</v>
      </c>
      <c r="O1396" t="s">
        <v>8285</v>
      </c>
      <c r="P1396" s="9">
        <f>(((J1396/60)/60)/24) + DATE(1970, 1, 1)</f>
        <v>42752.144976851851</v>
      </c>
      <c r="Q1396">
        <f>YEAR(P1396)</f>
        <v>2017</v>
      </c>
    </row>
    <row r="1397" spans="1:17" ht="16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8284</v>
      </c>
      <c r="O1397" t="s">
        <v>8285</v>
      </c>
      <c r="P1397" s="9">
        <f>(((J1397/60)/60)/24) + DATE(1970, 1, 1)</f>
        <v>42719.90834490741</v>
      </c>
      <c r="Q1397">
        <f>YEAR(P1397)</f>
        <v>2016</v>
      </c>
    </row>
    <row r="1398" spans="1:17" ht="48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8284</v>
      </c>
      <c r="O1398" t="s">
        <v>8285</v>
      </c>
      <c r="P1398" s="9">
        <f>(((J1398/60)/60)/24) + DATE(1970, 1, 1)</f>
        <v>42018.99863425926</v>
      </c>
      <c r="Q1398">
        <f>YEAR(P1398)</f>
        <v>2015</v>
      </c>
    </row>
    <row r="1399" spans="1:17" ht="48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8284</v>
      </c>
      <c r="O1399" t="s">
        <v>8285</v>
      </c>
      <c r="P1399" s="9">
        <f>(((J1399/60)/60)/24) + DATE(1970, 1, 1)</f>
        <v>42640.917939814812</v>
      </c>
      <c r="Q1399">
        <f>YEAR(P1399)</f>
        <v>2016</v>
      </c>
    </row>
    <row r="1400" spans="1:17" ht="48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8284</v>
      </c>
      <c r="O1400" t="s">
        <v>8285</v>
      </c>
      <c r="P1400" s="9">
        <f>(((J1400/60)/60)/24) + DATE(1970, 1, 1)</f>
        <v>42526.874236111107</v>
      </c>
      <c r="Q1400">
        <f>YEAR(P1400)</f>
        <v>2016</v>
      </c>
    </row>
    <row r="1401" spans="1:17" ht="48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8284</v>
      </c>
      <c r="O1401" t="s">
        <v>8285</v>
      </c>
      <c r="P1401" s="9">
        <f>(((J1401/60)/60)/24) + DATE(1970, 1, 1)</f>
        <v>41889.004317129627</v>
      </c>
      <c r="Q1401">
        <f>YEAR(P1401)</f>
        <v>2014</v>
      </c>
    </row>
    <row r="1402" spans="1:17" ht="48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8284</v>
      </c>
      <c r="O1402" t="s">
        <v>8285</v>
      </c>
      <c r="P1402" s="9">
        <f>(((J1402/60)/60)/24) + DATE(1970, 1, 1)</f>
        <v>42498.341122685189</v>
      </c>
      <c r="Q1402">
        <f>YEAR(P1402)</f>
        <v>2016</v>
      </c>
    </row>
    <row r="1403" spans="1:17" ht="48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8284</v>
      </c>
      <c r="O1403" t="s">
        <v>8285</v>
      </c>
      <c r="P1403" s="9">
        <f>(((J1403/60)/60)/24) + DATE(1970, 1, 1)</f>
        <v>41399.99622685185</v>
      </c>
      <c r="Q1403">
        <f>YEAR(P1403)</f>
        <v>2013</v>
      </c>
    </row>
    <row r="1404" spans="1:17" ht="48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8284</v>
      </c>
      <c r="O1404" t="s">
        <v>8285</v>
      </c>
      <c r="P1404" s="9">
        <f>(((J1404/60)/60)/24) + DATE(1970, 1, 1)</f>
        <v>42065.053368055553</v>
      </c>
      <c r="Q1404">
        <f>YEAR(P1404)</f>
        <v>2015</v>
      </c>
    </row>
    <row r="1405" spans="1:17" ht="48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8284</v>
      </c>
      <c r="O1405" t="s">
        <v>8285</v>
      </c>
      <c r="P1405" s="9">
        <f>(((J1405/60)/60)/24) + DATE(1970, 1, 1)</f>
        <v>41451.062905092593</v>
      </c>
      <c r="Q1405">
        <f>YEAR(P1405)</f>
        <v>2013</v>
      </c>
    </row>
    <row r="1406" spans="1:17" ht="48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8281</v>
      </c>
      <c r="O1406" t="s">
        <v>8300</v>
      </c>
      <c r="P1406" s="9">
        <f>(((J1406/60)/60)/24) + DATE(1970, 1, 1)</f>
        <v>42032.510243055556</v>
      </c>
      <c r="Q1406">
        <f>YEAR(P1406)</f>
        <v>2015</v>
      </c>
    </row>
    <row r="1407" spans="1:17" ht="32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8281</v>
      </c>
      <c r="O1407" t="s">
        <v>8300</v>
      </c>
      <c r="P1407" s="9">
        <f>(((J1407/60)/60)/24) + DATE(1970, 1, 1)</f>
        <v>41941.680567129632</v>
      </c>
      <c r="Q1407">
        <f>YEAR(P1407)</f>
        <v>2014</v>
      </c>
    </row>
    <row r="1408" spans="1:17" ht="16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8281</v>
      </c>
      <c r="O1408" t="s">
        <v>8300</v>
      </c>
      <c r="P1408" s="9">
        <f>(((J1408/60)/60)/24) + DATE(1970, 1, 1)</f>
        <v>42297.432951388888</v>
      </c>
      <c r="Q1408">
        <f>YEAR(P1408)</f>
        <v>2015</v>
      </c>
    </row>
    <row r="1409" spans="1:17" ht="48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8281</v>
      </c>
      <c r="O1409" t="s">
        <v>8300</v>
      </c>
      <c r="P1409" s="9">
        <f>(((J1409/60)/60)/24) + DATE(1970, 1, 1)</f>
        <v>41838.536782407406</v>
      </c>
      <c r="Q1409">
        <f>YEAR(P1409)</f>
        <v>2014</v>
      </c>
    </row>
    <row r="1410" spans="1:17" ht="48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8281</v>
      </c>
      <c r="O1410" t="s">
        <v>8300</v>
      </c>
      <c r="P1410" s="9">
        <f>(((J1410/60)/60)/24) + DATE(1970, 1, 1)</f>
        <v>42291.872175925921</v>
      </c>
      <c r="Q1410">
        <f>YEAR(P1410)</f>
        <v>2015</v>
      </c>
    </row>
    <row r="1411" spans="1:17" ht="48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8281</v>
      </c>
      <c r="O1411" t="s">
        <v>8300</v>
      </c>
      <c r="P1411" s="9">
        <f>(((J1411/60)/60)/24) + DATE(1970, 1, 1)</f>
        <v>41945.133506944447</v>
      </c>
      <c r="Q1411">
        <f>YEAR(P1411)</f>
        <v>2014</v>
      </c>
    </row>
    <row r="1412" spans="1:17" ht="48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8281</v>
      </c>
      <c r="O1412" t="s">
        <v>8300</v>
      </c>
      <c r="P1412" s="9">
        <f>(((J1412/60)/60)/24) + DATE(1970, 1, 1)</f>
        <v>42479.318518518514</v>
      </c>
      <c r="Q1412">
        <f>YEAR(P1412)</f>
        <v>2016</v>
      </c>
    </row>
    <row r="1413" spans="1:17" ht="48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8281</v>
      </c>
      <c r="O1413" t="s">
        <v>8300</v>
      </c>
      <c r="P1413" s="9">
        <f>(((J1413/60)/60)/24) + DATE(1970, 1, 1)</f>
        <v>42013.059027777781</v>
      </c>
      <c r="Q1413">
        <f>YEAR(P1413)</f>
        <v>2015</v>
      </c>
    </row>
    <row r="1414" spans="1:17" ht="32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8281</v>
      </c>
      <c r="O1414" t="s">
        <v>8300</v>
      </c>
      <c r="P1414" s="9">
        <f>(((J1414/60)/60)/24) + DATE(1970, 1, 1)</f>
        <v>41947.063645833332</v>
      </c>
      <c r="Q1414">
        <f>YEAR(P1414)</f>
        <v>2014</v>
      </c>
    </row>
    <row r="1415" spans="1:17" ht="48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8281</v>
      </c>
      <c r="O1415" t="s">
        <v>8300</v>
      </c>
      <c r="P1415" s="9">
        <f>(((J1415/60)/60)/24) + DATE(1970, 1, 1)</f>
        <v>42360.437152777777</v>
      </c>
      <c r="Q1415">
        <f>YEAR(P1415)</f>
        <v>2015</v>
      </c>
    </row>
    <row r="1416" spans="1:17" ht="48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8281</v>
      </c>
      <c r="O1416" t="s">
        <v>8300</v>
      </c>
      <c r="P1416" s="9">
        <f>(((J1416/60)/60)/24) + DATE(1970, 1, 1)</f>
        <v>42708.25309027778</v>
      </c>
      <c r="Q1416">
        <f>YEAR(P1416)</f>
        <v>2016</v>
      </c>
    </row>
    <row r="1417" spans="1:17" ht="48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8281</v>
      </c>
      <c r="O1417" t="s">
        <v>8300</v>
      </c>
      <c r="P1417" s="9">
        <f>(((J1417/60)/60)/24) + DATE(1970, 1, 1)</f>
        <v>42192.675821759258</v>
      </c>
      <c r="Q1417">
        <f>YEAR(P1417)</f>
        <v>2015</v>
      </c>
    </row>
    <row r="1418" spans="1:17" ht="48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8281</v>
      </c>
      <c r="O1418" t="s">
        <v>8300</v>
      </c>
      <c r="P1418" s="9">
        <f>(((J1418/60)/60)/24) + DATE(1970, 1, 1)</f>
        <v>42299.926145833335</v>
      </c>
      <c r="Q1418">
        <f>YEAR(P1418)</f>
        <v>2015</v>
      </c>
    </row>
    <row r="1419" spans="1:17" ht="48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8281</v>
      </c>
      <c r="O1419" t="s">
        <v>8300</v>
      </c>
      <c r="P1419" s="9">
        <f>(((J1419/60)/60)/24) + DATE(1970, 1, 1)</f>
        <v>42232.15016203704</v>
      </c>
      <c r="Q1419">
        <f>YEAR(P1419)</f>
        <v>2015</v>
      </c>
    </row>
    <row r="1420" spans="1:17" ht="64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8281</v>
      </c>
      <c r="O1420" t="s">
        <v>8300</v>
      </c>
      <c r="P1420" s="9">
        <f>(((J1420/60)/60)/24) + DATE(1970, 1, 1)</f>
        <v>42395.456412037034</v>
      </c>
      <c r="Q1420">
        <f>YEAR(P1420)</f>
        <v>2016</v>
      </c>
    </row>
    <row r="1421" spans="1:17" ht="48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8281</v>
      </c>
      <c r="O1421" t="s">
        <v>8300</v>
      </c>
      <c r="P1421" s="9">
        <f>(((J1421/60)/60)/24) + DATE(1970, 1, 1)</f>
        <v>42622.456238425926</v>
      </c>
      <c r="Q1421">
        <f>YEAR(P1421)</f>
        <v>2016</v>
      </c>
    </row>
    <row r="1422" spans="1:17" ht="16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8281</v>
      </c>
      <c r="O1422" t="s">
        <v>8300</v>
      </c>
      <c r="P1422" s="9">
        <f>(((J1422/60)/60)/24) + DATE(1970, 1, 1)</f>
        <v>42524.667662037042</v>
      </c>
      <c r="Q1422">
        <f>YEAR(P1422)</f>
        <v>2016</v>
      </c>
    </row>
    <row r="1423" spans="1:17" ht="48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8281</v>
      </c>
      <c r="O1423" t="s">
        <v>8300</v>
      </c>
      <c r="P1423" s="9">
        <f>(((J1423/60)/60)/24) + DATE(1970, 1, 1)</f>
        <v>42013.915613425925</v>
      </c>
      <c r="Q1423">
        <f>YEAR(P1423)</f>
        <v>2015</v>
      </c>
    </row>
    <row r="1424" spans="1:17" ht="48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8281</v>
      </c>
      <c r="O1424" t="s">
        <v>8300</v>
      </c>
      <c r="P1424" s="9">
        <f>(((J1424/60)/60)/24) + DATE(1970, 1, 1)</f>
        <v>42604.239629629628</v>
      </c>
      <c r="Q1424">
        <f>YEAR(P1424)</f>
        <v>2016</v>
      </c>
    </row>
    <row r="1425" spans="1:17" ht="48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8281</v>
      </c>
      <c r="O1425" t="s">
        <v>8300</v>
      </c>
      <c r="P1425" s="9">
        <f>(((J1425/60)/60)/24) + DATE(1970, 1, 1)</f>
        <v>42340.360312500001</v>
      </c>
      <c r="Q1425">
        <f>YEAR(P1425)</f>
        <v>2015</v>
      </c>
    </row>
    <row r="1426" spans="1:17" ht="48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8281</v>
      </c>
      <c r="O1426" t="s">
        <v>8300</v>
      </c>
      <c r="P1426" s="9">
        <f>(((J1426/60)/60)/24) + DATE(1970, 1, 1)</f>
        <v>42676.717615740738</v>
      </c>
      <c r="Q1426">
        <f>YEAR(P1426)</f>
        <v>2016</v>
      </c>
    </row>
    <row r="1427" spans="1:17" ht="48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8281</v>
      </c>
      <c r="O1427" t="s">
        <v>8300</v>
      </c>
      <c r="P1427" s="9">
        <f>(((J1427/60)/60)/24) + DATE(1970, 1, 1)</f>
        <v>42093.131469907406</v>
      </c>
      <c r="Q1427">
        <f>YEAR(P1427)</f>
        <v>2015</v>
      </c>
    </row>
    <row r="1428" spans="1:17" ht="48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8281</v>
      </c>
      <c r="O1428" t="s">
        <v>8300</v>
      </c>
      <c r="P1428" s="9">
        <f>(((J1428/60)/60)/24) + DATE(1970, 1, 1)</f>
        <v>42180.390277777777</v>
      </c>
      <c r="Q1428">
        <f>YEAR(P1428)</f>
        <v>2015</v>
      </c>
    </row>
    <row r="1429" spans="1:17" ht="48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8281</v>
      </c>
      <c r="O1429" t="s">
        <v>8300</v>
      </c>
      <c r="P1429" s="9">
        <f>(((J1429/60)/60)/24) + DATE(1970, 1, 1)</f>
        <v>42601.851678240739</v>
      </c>
      <c r="Q1429">
        <f>YEAR(P1429)</f>
        <v>2016</v>
      </c>
    </row>
    <row r="1430" spans="1:17" ht="48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8281</v>
      </c>
      <c r="O1430" t="s">
        <v>8300</v>
      </c>
      <c r="P1430" s="9">
        <f>(((J1430/60)/60)/24) + DATE(1970, 1, 1)</f>
        <v>42432.379826388889</v>
      </c>
      <c r="Q1430">
        <f>YEAR(P1430)</f>
        <v>2016</v>
      </c>
    </row>
    <row r="1431" spans="1:17" ht="32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8281</v>
      </c>
      <c r="O1431" t="s">
        <v>8300</v>
      </c>
      <c r="P1431" s="9">
        <f>(((J1431/60)/60)/24) + DATE(1970, 1, 1)</f>
        <v>42074.060671296291</v>
      </c>
      <c r="Q1431">
        <f>YEAR(P1431)</f>
        <v>2015</v>
      </c>
    </row>
    <row r="1432" spans="1:17" ht="48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8281</v>
      </c>
      <c r="O1432" t="s">
        <v>8300</v>
      </c>
      <c r="P1432" s="9">
        <f>(((J1432/60)/60)/24) + DATE(1970, 1, 1)</f>
        <v>41961.813518518517</v>
      </c>
      <c r="Q1432">
        <f>YEAR(P1432)</f>
        <v>2014</v>
      </c>
    </row>
    <row r="1433" spans="1:17" ht="48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8281</v>
      </c>
      <c r="O1433" t="s">
        <v>8300</v>
      </c>
      <c r="P1433" s="9">
        <f>(((J1433/60)/60)/24) + DATE(1970, 1, 1)</f>
        <v>42304.210833333331</v>
      </c>
      <c r="Q1433">
        <f>YEAR(P1433)</f>
        <v>2015</v>
      </c>
    </row>
    <row r="1434" spans="1:17" ht="48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8281</v>
      </c>
      <c r="O1434" t="s">
        <v>8300</v>
      </c>
      <c r="P1434" s="9">
        <f>(((J1434/60)/60)/24) + DATE(1970, 1, 1)</f>
        <v>42175.780416666668</v>
      </c>
      <c r="Q1434">
        <f>YEAR(P1434)</f>
        <v>2015</v>
      </c>
    </row>
    <row r="1435" spans="1:17" ht="48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8281</v>
      </c>
      <c r="O1435" t="s">
        <v>8300</v>
      </c>
      <c r="P1435" s="9">
        <f>(((J1435/60)/60)/24) + DATE(1970, 1, 1)</f>
        <v>42673.625868055555</v>
      </c>
      <c r="Q1435">
        <f>YEAR(P1435)</f>
        <v>2016</v>
      </c>
    </row>
    <row r="1436" spans="1:17" ht="48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8281</v>
      </c>
      <c r="O1436" t="s">
        <v>8300</v>
      </c>
      <c r="P1436" s="9">
        <f>(((J1436/60)/60)/24) + DATE(1970, 1, 1)</f>
        <v>42142.767106481479</v>
      </c>
      <c r="Q1436">
        <f>YEAR(P1436)</f>
        <v>2015</v>
      </c>
    </row>
    <row r="1437" spans="1:17" ht="32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8281</v>
      </c>
      <c r="O1437" t="s">
        <v>8300</v>
      </c>
      <c r="P1437" s="9">
        <f>(((J1437/60)/60)/24) + DATE(1970, 1, 1)</f>
        <v>42258.780324074076</v>
      </c>
      <c r="Q1437">
        <f>YEAR(P1437)</f>
        <v>2015</v>
      </c>
    </row>
    <row r="1438" spans="1:17" ht="48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8281</v>
      </c>
      <c r="O1438" t="s">
        <v>8300</v>
      </c>
      <c r="P1438" s="9">
        <f>(((J1438/60)/60)/24) + DATE(1970, 1, 1)</f>
        <v>42391.35019675926</v>
      </c>
      <c r="Q1438">
        <f>YEAR(P1438)</f>
        <v>2016</v>
      </c>
    </row>
    <row r="1439" spans="1:17" ht="48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8281</v>
      </c>
      <c r="O1439" t="s">
        <v>8300</v>
      </c>
      <c r="P1439" s="9">
        <f>(((J1439/60)/60)/24) + DATE(1970, 1, 1)</f>
        <v>41796.531701388885</v>
      </c>
      <c r="Q1439">
        <f>YEAR(P1439)</f>
        <v>2014</v>
      </c>
    </row>
    <row r="1440" spans="1:17" ht="48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8281</v>
      </c>
      <c r="O1440" t="s">
        <v>8300</v>
      </c>
      <c r="P1440" s="9">
        <f>(((J1440/60)/60)/24) + DATE(1970, 1, 1)</f>
        <v>42457.871516203704</v>
      </c>
      <c r="Q1440">
        <f>YEAR(P1440)</f>
        <v>2016</v>
      </c>
    </row>
    <row r="1441" spans="1:17" ht="48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8281</v>
      </c>
      <c r="O1441" t="s">
        <v>8300</v>
      </c>
      <c r="P1441" s="9">
        <f>(((J1441/60)/60)/24) + DATE(1970, 1, 1)</f>
        <v>42040.829872685179</v>
      </c>
      <c r="Q1441">
        <f>YEAR(P1441)</f>
        <v>2015</v>
      </c>
    </row>
    <row r="1442" spans="1:17" ht="48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8281</v>
      </c>
      <c r="O1442" t="s">
        <v>8300</v>
      </c>
      <c r="P1442" s="9">
        <f>(((J1442/60)/60)/24) + DATE(1970, 1, 1)</f>
        <v>42486.748414351852</v>
      </c>
      <c r="Q1442">
        <f>YEAR(P1442)</f>
        <v>2016</v>
      </c>
    </row>
    <row r="1443" spans="1:17" ht="48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8281</v>
      </c>
      <c r="O1443" t="s">
        <v>8300</v>
      </c>
      <c r="P1443" s="9">
        <f>(((J1443/60)/60)/24) + DATE(1970, 1, 1)</f>
        <v>42198.765844907408</v>
      </c>
      <c r="Q1443">
        <f>YEAR(P1443)</f>
        <v>2015</v>
      </c>
    </row>
    <row r="1444" spans="1:17" ht="48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8281</v>
      </c>
      <c r="O1444" t="s">
        <v>8300</v>
      </c>
      <c r="P1444" s="9">
        <f>(((J1444/60)/60)/24) + DATE(1970, 1, 1)</f>
        <v>42485.64534722222</v>
      </c>
      <c r="Q1444">
        <f>YEAR(P1444)</f>
        <v>2016</v>
      </c>
    </row>
    <row r="1445" spans="1:17" ht="48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8281</v>
      </c>
      <c r="O1445" t="s">
        <v>8300</v>
      </c>
      <c r="P1445" s="9">
        <f>(((J1445/60)/60)/24) + DATE(1970, 1, 1)</f>
        <v>42707.926030092596</v>
      </c>
      <c r="Q1445">
        <f>YEAR(P1445)</f>
        <v>2016</v>
      </c>
    </row>
    <row r="1446" spans="1:17" ht="32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8281</v>
      </c>
      <c r="O1446" t="s">
        <v>8300</v>
      </c>
      <c r="P1446" s="9">
        <f>(((J1446/60)/60)/24) + DATE(1970, 1, 1)</f>
        <v>42199.873402777783</v>
      </c>
      <c r="Q1446">
        <f>YEAR(P1446)</f>
        <v>2015</v>
      </c>
    </row>
    <row r="1447" spans="1:17" ht="48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8281</v>
      </c>
      <c r="O1447" t="s">
        <v>8300</v>
      </c>
      <c r="P1447" s="9">
        <f>(((J1447/60)/60)/24) + DATE(1970, 1, 1)</f>
        <v>42139.542303240742</v>
      </c>
      <c r="Q1447">
        <f>YEAR(P1447)</f>
        <v>2015</v>
      </c>
    </row>
    <row r="1448" spans="1:17" ht="48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8281</v>
      </c>
      <c r="O1448" t="s">
        <v>8300</v>
      </c>
      <c r="P1448" s="9">
        <f>(((J1448/60)/60)/24) + DATE(1970, 1, 1)</f>
        <v>42461.447662037041</v>
      </c>
      <c r="Q1448">
        <f>YEAR(P1448)</f>
        <v>2016</v>
      </c>
    </row>
    <row r="1449" spans="1:17" ht="32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8281</v>
      </c>
      <c r="O1449" t="s">
        <v>8300</v>
      </c>
      <c r="P1449" s="9">
        <f>(((J1449/60)/60)/24) + DATE(1970, 1, 1)</f>
        <v>42529.730717592596</v>
      </c>
      <c r="Q1449">
        <f>YEAR(P1449)</f>
        <v>2016</v>
      </c>
    </row>
    <row r="1450" spans="1:17" ht="48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8281</v>
      </c>
      <c r="O1450" t="s">
        <v>8300</v>
      </c>
      <c r="P1450" s="9">
        <f>(((J1450/60)/60)/24) + DATE(1970, 1, 1)</f>
        <v>42115.936550925922</v>
      </c>
      <c r="Q1450">
        <f>YEAR(P1450)</f>
        <v>2015</v>
      </c>
    </row>
    <row r="1451" spans="1:17" ht="48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8281</v>
      </c>
      <c r="O1451" t="s">
        <v>8300</v>
      </c>
      <c r="P1451" s="9">
        <f>(((J1451/60)/60)/24) + DATE(1970, 1, 1)</f>
        <v>42086.811400462961</v>
      </c>
      <c r="Q1451">
        <f>YEAR(P1451)</f>
        <v>2015</v>
      </c>
    </row>
    <row r="1452" spans="1:17" ht="48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8281</v>
      </c>
      <c r="O1452" t="s">
        <v>8300</v>
      </c>
      <c r="P1452" s="9">
        <f>(((J1452/60)/60)/24) + DATE(1970, 1, 1)</f>
        <v>42390.171261574069</v>
      </c>
      <c r="Q1452">
        <f>YEAR(P1452)</f>
        <v>2016</v>
      </c>
    </row>
    <row r="1453" spans="1:17" ht="32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8281</v>
      </c>
      <c r="O1453" t="s">
        <v>8300</v>
      </c>
      <c r="P1453" s="9">
        <f>(((J1453/60)/60)/24) + DATE(1970, 1, 1)</f>
        <v>41931.959016203706</v>
      </c>
      <c r="Q1453">
        <f>YEAR(P1453)</f>
        <v>2014</v>
      </c>
    </row>
    <row r="1454" spans="1:17" ht="32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8281</v>
      </c>
      <c r="O1454" t="s">
        <v>8300</v>
      </c>
      <c r="P1454" s="9">
        <f>(((J1454/60)/60)/24) + DATE(1970, 1, 1)</f>
        <v>41818.703275462962</v>
      </c>
      <c r="Q1454">
        <f>YEAR(P1454)</f>
        <v>2014</v>
      </c>
    </row>
    <row r="1455" spans="1:17" ht="48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8281</v>
      </c>
      <c r="O1455" t="s">
        <v>8300</v>
      </c>
      <c r="P1455" s="9">
        <f>(((J1455/60)/60)/24) + DATE(1970, 1, 1)</f>
        <v>42795.696145833332</v>
      </c>
      <c r="Q1455">
        <f>YEAR(P1455)</f>
        <v>2017</v>
      </c>
    </row>
    <row r="1456" spans="1:17" ht="48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8281</v>
      </c>
      <c r="O1456" t="s">
        <v>8300</v>
      </c>
      <c r="P1456" s="9">
        <f>(((J1456/60)/60)/24) + DATE(1970, 1, 1)</f>
        <v>42463.866666666669</v>
      </c>
      <c r="Q1456">
        <f>YEAR(P1456)</f>
        <v>2016</v>
      </c>
    </row>
    <row r="1457" spans="1:17" ht="48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8281</v>
      </c>
      <c r="O1457" t="s">
        <v>8300</v>
      </c>
      <c r="P1457" s="9">
        <f>(((J1457/60)/60)/24) + DATE(1970, 1, 1)</f>
        <v>41832.672685185185</v>
      </c>
      <c r="Q1457">
        <f>YEAR(P1457)</f>
        <v>2014</v>
      </c>
    </row>
    <row r="1458" spans="1:17" ht="16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8281</v>
      </c>
      <c r="O1458" t="s">
        <v>8300</v>
      </c>
      <c r="P1458" s="9">
        <f>(((J1458/60)/60)/24) + DATE(1970, 1, 1)</f>
        <v>42708.668576388889</v>
      </c>
      <c r="Q1458">
        <f>YEAR(P1458)</f>
        <v>2016</v>
      </c>
    </row>
    <row r="1459" spans="1:17" ht="32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8281</v>
      </c>
      <c r="O1459" t="s">
        <v>8300</v>
      </c>
      <c r="P1459" s="9">
        <f>(((J1459/60)/60)/24) + DATE(1970, 1, 1)</f>
        <v>42289.89634259259</v>
      </c>
      <c r="Q1459">
        <f>YEAR(P1459)</f>
        <v>2015</v>
      </c>
    </row>
    <row r="1460" spans="1:17" ht="48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8281</v>
      </c>
      <c r="O1460" t="s">
        <v>8300</v>
      </c>
      <c r="P1460" s="9">
        <f>(((J1460/60)/60)/24) + DATE(1970, 1, 1)</f>
        <v>41831.705555555556</v>
      </c>
      <c r="Q1460">
        <f>YEAR(P1460)</f>
        <v>2014</v>
      </c>
    </row>
    <row r="1461" spans="1:17" ht="48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8281</v>
      </c>
      <c r="O1461" t="s">
        <v>8300</v>
      </c>
      <c r="P1461" s="9">
        <f>(((J1461/60)/60)/24) + DATE(1970, 1, 1)</f>
        <v>42312.204814814817</v>
      </c>
      <c r="Q1461">
        <f>YEAR(P1461)</f>
        <v>2015</v>
      </c>
    </row>
    <row r="1462" spans="1:17" ht="48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8281</v>
      </c>
      <c r="O1462" t="s">
        <v>8300</v>
      </c>
      <c r="P1462" s="9">
        <f>(((J1462/60)/60)/24) + DATE(1970, 1, 1)</f>
        <v>41915.896967592591</v>
      </c>
      <c r="Q1462">
        <f>YEAR(P1462)</f>
        <v>2014</v>
      </c>
    </row>
    <row r="1463" spans="1:17" ht="32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8281</v>
      </c>
      <c r="O1463" t="s">
        <v>8301</v>
      </c>
      <c r="P1463" s="9">
        <f>(((J1463/60)/60)/24) + DATE(1970, 1, 1)</f>
        <v>41899.645300925928</v>
      </c>
      <c r="Q1463">
        <f>YEAR(P1463)</f>
        <v>2014</v>
      </c>
    </row>
    <row r="1464" spans="1:17" ht="32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8281</v>
      </c>
      <c r="O1464" t="s">
        <v>8301</v>
      </c>
      <c r="P1464" s="9">
        <f>(((J1464/60)/60)/24) + DATE(1970, 1, 1)</f>
        <v>41344.662858796299</v>
      </c>
      <c r="Q1464">
        <f>YEAR(P1464)</f>
        <v>2013</v>
      </c>
    </row>
    <row r="1465" spans="1:17" ht="48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8281</v>
      </c>
      <c r="O1465" t="s">
        <v>8301</v>
      </c>
      <c r="P1465" s="9">
        <f>(((J1465/60)/60)/24) + DATE(1970, 1, 1)</f>
        <v>41326.911319444444</v>
      </c>
      <c r="Q1465">
        <f>YEAR(P1465)</f>
        <v>2013</v>
      </c>
    </row>
    <row r="1466" spans="1:17" ht="16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8281</v>
      </c>
      <c r="O1466" t="s">
        <v>8301</v>
      </c>
      <c r="P1466" s="9">
        <f>(((J1466/60)/60)/24) + DATE(1970, 1, 1)</f>
        <v>41291.661550925928</v>
      </c>
      <c r="Q1466">
        <f>YEAR(P1466)</f>
        <v>2013</v>
      </c>
    </row>
    <row r="1467" spans="1:17" ht="48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8281</v>
      </c>
      <c r="O1467" t="s">
        <v>8301</v>
      </c>
      <c r="P1467" s="9">
        <f>(((J1467/60)/60)/24) + DATE(1970, 1, 1)</f>
        <v>40959.734398148146</v>
      </c>
      <c r="Q1467">
        <f>YEAR(P1467)</f>
        <v>2012</v>
      </c>
    </row>
    <row r="1468" spans="1:17" ht="48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8281</v>
      </c>
      <c r="O1468" t="s">
        <v>8301</v>
      </c>
      <c r="P1468" s="9">
        <f>(((J1468/60)/60)/24) + DATE(1970, 1, 1)</f>
        <v>42340.172060185185</v>
      </c>
      <c r="Q1468">
        <f>YEAR(P1468)</f>
        <v>2015</v>
      </c>
    </row>
    <row r="1469" spans="1:17" ht="32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8281</v>
      </c>
      <c r="O1469" t="s">
        <v>8301</v>
      </c>
      <c r="P1469" s="9">
        <f>(((J1469/60)/60)/24) + DATE(1970, 1, 1)</f>
        <v>40933.80190972222</v>
      </c>
      <c r="Q1469">
        <f>YEAR(P1469)</f>
        <v>2012</v>
      </c>
    </row>
    <row r="1470" spans="1:17" ht="48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8281</v>
      </c>
      <c r="O1470" t="s">
        <v>8301</v>
      </c>
      <c r="P1470" s="9">
        <f>(((J1470/60)/60)/24) + DATE(1970, 1, 1)</f>
        <v>40646.014456018522</v>
      </c>
      <c r="Q1470">
        <f>YEAR(P1470)</f>
        <v>2011</v>
      </c>
    </row>
    <row r="1471" spans="1:17" ht="32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8281</v>
      </c>
      <c r="O1471" t="s">
        <v>8301</v>
      </c>
      <c r="P1471" s="9">
        <f>(((J1471/60)/60)/24) + DATE(1970, 1, 1)</f>
        <v>41290.598483796297</v>
      </c>
      <c r="Q1471">
        <f>YEAR(P1471)</f>
        <v>2013</v>
      </c>
    </row>
    <row r="1472" spans="1:17" ht="48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8281</v>
      </c>
      <c r="O1472" t="s">
        <v>8301</v>
      </c>
      <c r="P1472" s="9">
        <f>(((J1472/60)/60)/24) + DATE(1970, 1, 1)</f>
        <v>41250.827118055553</v>
      </c>
      <c r="Q1472">
        <f>YEAR(P1472)</f>
        <v>2012</v>
      </c>
    </row>
    <row r="1473" spans="1:17" ht="48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8281</v>
      </c>
      <c r="O1473" t="s">
        <v>8301</v>
      </c>
      <c r="P1473" s="9">
        <f>(((J1473/60)/60)/24) + DATE(1970, 1, 1)</f>
        <v>42073.957569444443</v>
      </c>
      <c r="Q1473">
        <f>YEAR(P1473)</f>
        <v>2015</v>
      </c>
    </row>
    <row r="1474" spans="1:17" ht="48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8281</v>
      </c>
      <c r="O1474" t="s">
        <v>8301</v>
      </c>
      <c r="P1474" s="9">
        <f>(((J1474/60)/60)/24) + DATE(1970, 1, 1)</f>
        <v>41533.542858796296</v>
      </c>
      <c r="Q1474">
        <f>YEAR(P1474)</f>
        <v>2013</v>
      </c>
    </row>
    <row r="1475" spans="1:17" ht="16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8281</v>
      </c>
      <c r="O1475" t="s">
        <v>8301</v>
      </c>
      <c r="P1475" s="9">
        <f>(((J1475/60)/60)/24) + DATE(1970, 1, 1)</f>
        <v>40939.979618055557</v>
      </c>
      <c r="Q1475">
        <f>YEAR(P1475)</f>
        <v>2012</v>
      </c>
    </row>
    <row r="1476" spans="1:17" ht="48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8281</v>
      </c>
      <c r="O1476" t="s">
        <v>8301</v>
      </c>
      <c r="P1476" s="9">
        <f>(((J1476/60)/60)/24) + DATE(1970, 1, 1)</f>
        <v>41500.727916666663</v>
      </c>
      <c r="Q1476">
        <f>YEAR(P1476)</f>
        <v>2013</v>
      </c>
    </row>
    <row r="1477" spans="1:17" ht="48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8281</v>
      </c>
      <c r="O1477" t="s">
        <v>8301</v>
      </c>
      <c r="P1477" s="9">
        <f>(((J1477/60)/60)/24) + DATE(1970, 1, 1)</f>
        <v>41960.722951388889</v>
      </c>
      <c r="Q1477">
        <f>YEAR(P1477)</f>
        <v>2014</v>
      </c>
    </row>
    <row r="1478" spans="1:17" ht="32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8281</v>
      </c>
      <c r="O1478" t="s">
        <v>8301</v>
      </c>
      <c r="P1478" s="9">
        <f>(((J1478/60)/60)/24) + DATE(1970, 1, 1)</f>
        <v>40766.041921296295</v>
      </c>
      <c r="Q1478">
        <f>YEAR(P1478)</f>
        <v>2011</v>
      </c>
    </row>
    <row r="1479" spans="1:17" ht="48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8281</v>
      </c>
      <c r="O1479" t="s">
        <v>8301</v>
      </c>
      <c r="P1479" s="9">
        <f>(((J1479/60)/60)/24) + DATE(1970, 1, 1)</f>
        <v>40840.615787037037</v>
      </c>
      <c r="Q1479">
        <f>YEAR(P1479)</f>
        <v>2011</v>
      </c>
    </row>
    <row r="1480" spans="1:17" ht="48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8281</v>
      </c>
      <c r="O1480" t="s">
        <v>8301</v>
      </c>
      <c r="P1480" s="9">
        <f>(((J1480/60)/60)/24) + DATE(1970, 1, 1)</f>
        <v>41394.871678240743</v>
      </c>
      <c r="Q1480">
        <f>YEAR(P1480)</f>
        <v>2013</v>
      </c>
    </row>
    <row r="1481" spans="1:17" ht="48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8281</v>
      </c>
      <c r="O1481" t="s">
        <v>8301</v>
      </c>
      <c r="P1481" s="9">
        <f>(((J1481/60)/60)/24) + DATE(1970, 1, 1)</f>
        <v>41754.745243055557</v>
      </c>
      <c r="Q1481">
        <f>YEAR(P1481)</f>
        <v>2014</v>
      </c>
    </row>
    <row r="1482" spans="1:17" ht="48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8281</v>
      </c>
      <c r="O1482" t="s">
        <v>8301</v>
      </c>
      <c r="P1482" s="9">
        <f>(((J1482/60)/60)/24) + DATE(1970, 1, 1)</f>
        <v>41464.934016203704</v>
      </c>
      <c r="Q1482">
        <f>YEAR(P1482)</f>
        <v>2013</v>
      </c>
    </row>
    <row r="1483" spans="1:17" ht="48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8281</v>
      </c>
      <c r="O1483" t="s">
        <v>8283</v>
      </c>
      <c r="P1483" s="9">
        <f>(((J1483/60)/60)/24) + DATE(1970, 1, 1)</f>
        <v>41550.922974537039</v>
      </c>
      <c r="Q1483">
        <f>YEAR(P1483)</f>
        <v>2013</v>
      </c>
    </row>
    <row r="1484" spans="1:17" ht="48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8281</v>
      </c>
      <c r="O1484" t="s">
        <v>8283</v>
      </c>
      <c r="P1484" s="9">
        <f>(((J1484/60)/60)/24) + DATE(1970, 1, 1)</f>
        <v>41136.85805555556</v>
      </c>
      <c r="Q1484">
        <f>YEAR(P1484)</f>
        <v>2012</v>
      </c>
    </row>
    <row r="1485" spans="1:17" ht="48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8281</v>
      </c>
      <c r="O1485" t="s">
        <v>8283</v>
      </c>
      <c r="P1485" s="9">
        <f>(((J1485/60)/60)/24) + DATE(1970, 1, 1)</f>
        <v>42548.192997685182</v>
      </c>
      <c r="Q1485">
        <f>YEAR(P1485)</f>
        <v>2016</v>
      </c>
    </row>
    <row r="1486" spans="1:17" ht="16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8281</v>
      </c>
      <c r="O1486" t="s">
        <v>8283</v>
      </c>
      <c r="P1486" s="9">
        <f>(((J1486/60)/60)/24) + DATE(1970, 1, 1)</f>
        <v>41053.200960648144</v>
      </c>
      <c r="Q1486">
        <f>YEAR(P1486)</f>
        <v>2012</v>
      </c>
    </row>
    <row r="1487" spans="1:17" ht="48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8281</v>
      </c>
      <c r="O1487" t="s">
        <v>8283</v>
      </c>
      <c r="P1487" s="9">
        <f>(((J1487/60)/60)/24) + DATE(1970, 1, 1)</f>
        <v>42130.795983796299</v>
      </c>
      <c r="Q1487">
        <f>YEAR(P1487)</f>
        <v>2015</v>
      </c>
    </row>
    <row r="1488" spans="1:17" ht="48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8281</v>
      </c>
      <c r="O1488" t="s">
        <v>8283</v>
      </c>
      <c r="P1488" s="9">
        <f>(((J1488/60)/60)/24) + DATE(1970, 1, 1)</f>
        <v>42032.168530092589</v>
      </c>
      <c r="Q1488">
        <f>YEAR(P1488)</f>
        <v>2015</v>
      </c>
    </row>
    <row r="1489" spans="1:17" ht="48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8281</v>
      </c>
      <c r="O1489" t="s">
        <v>8283</v>
      </c>
      <c r="P1489" s="9">
        <f>(((J1489/60)/60)/24) + DATE(1970, 1, 1)</f>
        <v>42554.917488425926</v>
      </c>
      <c r="Q1489">
        <f>YEAR(P1489)</f>
        <v>2016</v>
      </c>
    </row>
    <row r="1490" spans="1:17" ht="48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8281</v>
      </c>
      <c r="O1490" t="s">
        <v>8283</v>
      </c>
      <c r="P1490" s="9">
        <f>(((J1490/60)/60)/24) + DATE(1970, 1, 1)</f>
        <v>41614.563194444447</v>
      </c>
      <c r="Q1490">
        <f>YEAR(P1490)</f>
        <v>2013</v>
      </c>
    </row>
    <row r="1491" spans="1:17" ht="48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8281</v>
      </c>
      <c r="O1491" t="s">
        <v>8283</v>
      </c>
      <c r="P1491" s="9">
        <f>(((J1491/60)/60)/24) + DATE(1970, 1, 1)</f>
        <v>41198.611712962964</v>
      </c>
      <c r="Q1491">
        <f>YEAR(P1491)</f>
        <v>2012</v>
      </c>
    </row>
    <row r="1492" spans="1:17" ht="48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8281</v>
      </c>
      <c r="O1492" t="s">
        <v>8283</v>
      </c>
      <c r="P1492" s="9">
        <f>(((J1492/60)/60)/24) + DATE(1970, 1, 1)</f>
        <v>41520.561041666668</v>
      </c>
      <c r="Q1492">
        <f>YEAR(P1492)</f>
        <v>2013</v>
      </c>
    </row>
    <row r="1493" spans="1:17" ht="32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8281</v>
      </c>
      <c r="O1493" t="s">
        <v>8283</v>
      </c>
      <c r="P1493" s="9">
        <f>(((J1493/60)/60)/24) + DATE(1970, 1, 1)</f>
        <v>41991.713460648149</v>
      </c>
      <c r="Q1493">
        <f>YEAR(P1493)</f>
        <v>2014</v>
      </c>
    </row>
    <row r="1494" spans="1:17" ht="48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8281</v>
      </c>
      <c r="O1494" t="s">
        <v>8283</v>
      </c>
      <c r="P1494" s="9">
        <f>(((J1494/60)/60)/24) + DATE(1970, 1, 1)</f>
        <v>40682.884791666671</v>
      </c>
      <c r="Q1494">
        <f>YEAR(P1494)</f>
        <v>2011</v>
      </c>
    </row>
    <row r="1495" spans="1:17" ht="32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8281</v>
      </c>
      <c r="O1495" t="s">
        <v>8283</v>
      </c>
      <c r="P1495" s="9">
        <f>(((J1495/60)/60)/24) + DATE(1970, 1, 1)</f>
        <v>41411.866608796299</v>
      </c>
      <c r="Q1495">
        <f>YEAR(P1495)</f>
        <v>2013</v>
      </c>
    </row>
    <row r="1496" spans="1:17" ht="48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8281</v>
      </c>
      <c r="O1496" t="s">
        <v>8283</v>
      </c>
      <c r="P1496" s="9">
        <f>(((J1496/60)/60)/24) + DATE(1970, 1, 1)</f>
        <v>42067.722372685181</v>
      </c>
      <c r="Q1496">
        <f>YEAR(P1496)</f>
        <v>2015</v>
      </c>
    </row>
    <row r="1497" spans="1:17" ht="32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8281</v>
      </c>
      <c r="O1497" t="s">
        <v>8283</v>
      </c>
      <c r="P1497" s="9">
        <f>(((J1497/60)/60)/24) + DATE(1970, 1, 1)</f>
        <v>40752.789710648147</v>
      </c>
      <c r="Q1497">
        <f>YEAR(P1497)</f>
        <v>2011</v>
      </c>
    </row>
    <row r="1498" spans="1:17" ht="48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8281</v>
      </c>
      <c r="O1498" t="s">
        <v>8283</v>
      </c>
      <c r="P1498" s="9">
        <f>(((J1498/60)/60)/24) + DATE(1970, 1, 1)</f>
        <v>41838.475219907406</v>
      </c>
      <c r="Q1498">
        <f>YEAR(P1498)</f>
        <v>2014</v>
      </c>
    </row>
    <row r="1499" spans="1:17" ht="48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8281</v>
      </c>
      <c r="O1499" t="s">
        <v>8283</v>
      </c>
      <c r="P1499" s="9">
        <f>(((J1499/60)/60)/24) + DATE(1970, 1, 1)</f>
        <v>41444.64261574074</v>
      </c>
      <c r="Q1499">
        <f>YEAR(P1499)</f>
        <v>2013</v>
      </c>
    </row>
    <row r="1500" spans="1:17" ht="48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8281</v>
      </c>
      <c r="O1500" t="s">
        <v>8283</v>
      </c>
      <c r="P1500" s="9">
        <f>(((J1500/60)/60)/24) + DATE(1970, 1, 1)</f>
        <v>41840.983541666668</v>
      </c>
      <c r="Q1500">
        <f>YEAR(P1500)</f>
        <v>2014</v>
      </c>
    </row>
    <row r="1501" spans="1:17" ht="48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8281</v>
      </c>
      <c r="O1501" t="s">
        <v>8283</v>
      </c>
      <c r="P1501" s="9">
        <f>(((J1501/60)/60)/24) + DATE(1970, 1, 1)</f>
        <v>42527.007326388892</v>
      </c>
      <c r="Q1501">
        <f>YEAR(P1501)</f>
        <v>2016</v>
      </c>
    </row>
    <row r="1502" spans="1:17" ht="48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8281</v>
      </c>
      <c r="O1502" t="s">
        <v>8283</v>
      </c>
      <c r="P1502" s="9">
        <f>(((J1502/60)/60)/24) + DATE(1970, 1, 1)</f>
        <v>41365.904594907406</v>
      </c>
      <c r="Q1502">
        <f>YEAR(P1502)</f>
        <v>2013</v>
      </c>
    </row>
    <row r="1503" spans="1:17" ht="32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8297</v>
      </c>
      <c r="O1503" t="s">
        <v>8298</v>
      </c>
      <c r="P1503" s="9">
        <f>(((J1503/60)/60)/24) + DATE(1970, 1, 1)</f>
        <v>42163.583599537036</v>
      </c>
      <c r="Q1503">
        <f>YEAR(P1503)</f>
        <v>2015</v>
      </c>
    </row>
    <row r="1504" spans="1:17" ht="48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8297</v>
      </c>
      <c r="O1504" t="s">
        <v>8298</v>
      </c>
      <c r="P1504" s="9">
        <f>(((J1504/60)/60)/24) + DATE(1970, 1, 1)</f>
        <v>42426.542592592596</v>
      </c>
      <c r="Q1504">
        <f>YEAR(P1504)</f>
        <v>2016</v>
      </c>
    </row>
    <row r="1505" spans="1:17" ht="48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8297</v>
      </c>
      <c r="O1505" t="s">
        <v>8298</v>
      </c>
      <c r="P1505" s="9">
        <f>(((J1505/60)/60)/24) + DATE(1970, 1, 1)</f>
        <v>42606.347233796296</v>
      </c>
      <c r="Q1505">
        <f>YEAR(P1505)</f>
        <v>2016</v>
      </c>
    </row>
    <row r="1506" spans="1:17" ht="32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8297</v>
      </c>
      <c r="O1506" t="s">
        <v>8298</v>
      </c>
      <c r="P1506" s="9">
        <f>(((J1506/60)/60)/24) + DATE(1970, 1, 1)</f>
        <v>41772.657685185186</v>
      </c>
      <c r="Q1506">
        <f>YEAR(P1506)</f>
        <v>2014</v>
      </c>
    </row>
    <row r="1507" spans="1:17" ht="48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8297</v>
      </c>
      <c r="O1507" t="s">
        <v>8298</v>
      </c>
      <c r="P1507" s="9">
        <f>(((J1507/60)/60)/24) + DATE(1970, 1, 1)</f>
        <v>42414.44332175926</v>
      </c>
      <c r="Q1507">
        <f>YEAR(P1507)</f>
        <v>2016</v>
      </c>
    </row>
    <row r="1508" spans="1:17" ht="48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8297</v>
      </c>
      <c r="O1508" t="s">
        <v>8298</v>
      </c>
      <c r="P1508" s="9">
        <f>(((J1508/60)/60)/24) + DATE(1970, 1, 1)</f>
        <v>41814.785925925928</v>
      </c>
      <c r="Q1508">
        <f>YEAR(P1508)</f>
        <v>2014</v>
      </c>
    </row>
    <row r="1509" spans="1:17" ht="48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8297</v>
      </c>
      <c r="O1509" t="s">
        <v>8298</v>
      </c>
      <c r="P1509" s="9">
        <f>(((J1509/60)/60)/24) + DATE(1970, 1, 1)</f>
        <v>40254.450335648151</v>
      </c>
      <c r="Q1509">
        <f>YEAR(P1509)</f>
        <v>2010</v>
      </c>
    </row>
    <row r="1510" spans="1:17" ht="48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8297</v>
      </c>
      <c r="O1510" t="s">
        <v>8298</v>
      </c>
      <c r="P1510" s="9">
        <f>(((J1510/60)/60)/24) + DATE(1970, 1, 1)</f>
        <v>41786.614363425928</v>
      </c>
      <c r="Q1510">
        <f>YEAR(P1510)</f>
        <v>2014</v>
      </c>
    </row>
    <row r="1511" spans="1:17" ht="48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8297</v>
      </c>
      <c r="O1511" t="s">
        <v>8298</v>
      </c>
      <c r="P1511" s="9">
        <f>(((J1511/60)/60)/24) + DATE(1970, 1, 1)</f>
        <v>42751.533391203702</v>
      </c>
      <c r="Q1511">
        <f>YEAR(P1511)</f>
        <v>2017</v>
      </c>
    </row>
    <row r="1512" spans="1:17" ht="48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8297</v>
      </c>
      <c r="O1512" t="s">
        <v>8298</v>
      </c>
      <c r="P1512" s="9">
        <f>(((J1512/60)/60)/24) + DATE(1970, 1, 1)</f>
        <v>41809.385162037033</v>
      </c>
      <c r="Q1512">
        <f>YEAR(P1512)</f>
        <v>2014</v>
      </c>
    </row>
    <row r="1513" spans="1:17" ht="48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8297</v>
      </c>
      <c r="O1513" t="s">
        <v>8298</v>
      </c>
      <c r="P1513" s="9">
        <f>(((J1513/60)/60)/24) + DATE(1970, 1, 1)</f>
        <v>42296.583379629628</v>
      </c>
      <c r="Q1513">
        <f>YEAR(P1513)</f>
        <v>2015</v>
      </c>
    </row>
    <row r="1514" spans="1:17" ht="48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8297</v>
      </c>
      <c r="O1514" t="s">
        <v>8298</v>
      </c>
      <c r="P1514" s="9">
        <f>(((J1514/60)/60)/24) + DATE(1970, 1, 1)</f>
        <v>42741.684479166666</v>
      </c>
      <c r="Q1514">
        <f>YEAR(P1514)</f>
        <v>2017</v>
      </c>
    </row>
    <row r="1515" spans="1:17" ht="48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8297</v>
      </c>
      <c r="O1515" t="s">
        <v>8298</v>
      </c>
      <c r="P1515" s="9">
        <f>(((J1515/60)/60)/24) + DATE(1970, 1, 1)</f>
        <v>41806.637337962966</v>
      </c>
      <c r="Q1515">
        <f>YEAR(P1515)</f>
        <v>2014</v>
      </c>
    </row>
    <row r="1516" spans="1:17" ht="48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8297</v>
      </c>
      <c r="O1516" t="s">
        <v>8298</v>
      </c>
      <c r="P1516" s="9">
        <f>(((J1516/60)/60)/24) + DATE(1970, 1, 1)</f>
        <v>42234.597685185188</v>
      </c>
      <c r="Q1516">
        <f>YEAR(P1516)</f>
        <v>2015</v>
      </c>
    </row>
    <row r="1517" spans="1:17" ht="48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8297</v>
      </c>
      <c r="O1517" t="s">
        <v>8298</v>
      </c>
      <c r="P1517" s="9">
        <f>(((J1517/60)/60)/24) + DATE(1970, 1, 1)</f>
        <v>42415.253437499996</v>
      </c>
      <c r="Q1517">
        <f>YEAR(P1517)</f>
        <v>2016</v>
      </c>
    </row>
    <row r="1518" spans="1:17" ht="48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8297</v>
      </c>
      <c r="O1518" t="s">
        <v>8298</v>
      </c>
      <c r="P1518" s="9">
        <f>(((J1518/60)/60)/24) + DATE(1970, 1, 1)</f>
        <v>42619.466342592597</v>
      </c>
      <c r="Q1518">
        <f>YEAR(P1518)</f>
        <v>2016</v>
      </c>
    </row>
    <row r="1519" spans="1:17" ht="48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8297</v>
      </c>
      <c r="O1519" t="s">
        <v>8298</v>
      </c>
      <c r="P1519" s="9">
        <f>(((J1519/60)/60)/24) + DATE(1970, 1, 1)</f>
        <v>41948.56658564815</v>
      </c>
      <c r="Q1519">
        <f>YEAR(P1519)</f>
        <v>2014</v>
      </c>
    </row>
    <row r="1520" spans="1:17" ht="32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8297</v>
      </c>
      <c r="O1520" t="s">
        <v>8298</v>
      </c>
      <c r="P1520" s="9">
        <f>(((J1520/60)/60)/24) + DATE(1970, 1, 1)</f>
        <v>41760.8200462963</v>
      </c>
      <c r="Q1520">
        <f>YEAR(P1520)</f>
        <v>2014</v>
      </c>
    </row>
    <row r="1521" spans="1:17" ht="48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8297</v>
      </c>
      <c r="O1521" t="s">
        <v>8298</v>
      </c>
      <c r="P1521" s="9">
        <f>(((J1521/60)/60)/24) + DATE(1970, 1, 1)</f>
        <v>41782.741701388892</v>
      </c>
      <c r="Q1521">
        <f>YEAR(P1521)</f>
        <v>2014</v>
      </c>
    </row>
    <row r="1522" spans="1:17" ht="32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8297</v>
      </c>
      <c r="O1522" t="s">
        <v>8298</v>
      </c>
      <c r="P1522" s="9">
        <f>(((J1522/60)/60)/24) + DATE(1970, 1, 1)</f>
        <v>41955.857789351852</v>
      </c>
      <c r="Q1522">
        <f>YEAR(P1522)</f>
        <v>2014</v>
      </c>
    </row>
    <row r="1523" spans="1:17" ht="48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8297</v>
      </c>
      <c r="O1523" t="s">
        <v>8298</v>
      </c>
      <c r="P1523" s="9">
        <f>(((J1523/60)/60)/24) + DATE(1970, 1, 1)</f>
        <v>42493.167719907404</v>
      </c>
      <c r="Q1523">
        <f>YEAR(P1523)</f>
        <v>2016</v>
      </c>
    </row>
    <row r="1524" spans="1:17" ht="48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8297</v>
      </c>
      <c r="O1524" t="s">
        <v>8298</v>
      </c>
      <c r="P1524" s="9">
        <f>(((J1524/60)/60)/24) + DATE(1970, 1, 1)</f>
        <v>41899.830312500002</v>
      </c>
      <c r="Q1524">
        <f>YEAR(P1524)</f>
        <v>2014</v>
      </c>
    </row>
    <row r="1525" spans="1:17" ht="48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8297</v>
      </c>
      <c r="O1525" t="s">
        <v>8298</v>
      </c>
      <c r="P1525" s="9">
        <f>(((J1525/60)/60)/24) + DATE(1970, 1, 1)</f>
        <v>41964.751342592594</v>
      </c>
      <c r="Q1525">
        <f>YEAR(P1525)</f>
        <v>2014</v>
      </c>
    </row>
    <row r="1526" spans="1:17" ht="48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8297</v>
      </c>
      <c r="O1526" t="s">
        <v>8298</v>
      </c>
      <c r="P1526" s="9">
        <f>(((J1526/60)/60)/24) + DATE(1970, 1, 1)</f>
        <v>42756.501041666663</v>
      </c>
      <c r="Q1526">
        <f>YEAR(P1526)</f>
        <v>2017</v>
      </c>
    </row>
    <row r="1527" spans="1:17" ht="48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8297</v>
      </c>
      <c r="O1527" t="s">
        <v>8298</v>
      </c>
      <c r="P1527" s="9">
        <f>(((J1527/60)/60)/24) + DATE(1970, 1, 1)</f>
        <v>42570.702986111108</v>
      </c>
      <c r="Q1527">
        <f>YEAR(P1527)</f>
        <v>2016</v>
      </c>
    </row>
    <row r="1528" spans="1:17" ht="48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8297</v>
      </c>
      <c r="O1528" t="s">
        <v>8298</v>
      </c>
      <c r="P1528" s="9">
        <f>(((J1528/60)/60)/24) + DATE(1970, 1, 1)</f>
        <v>42339.276006944448</v>
      </c>
      <c r="Q1528">
        <f>YEAR(P1528)</f>
        <v>2015</v>
      </c>
    </row>
    <row r="1529" spans="1:17" ht="32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8297</v>
      </c>
      <c r="O1529" t="s">
        <v>8298</v>
      </c>
      <c r="P1529" s="9">
        <f>(((J1529/60)/60)/24) + DATE(1970, 1, 1)</f>
        <v>42780.600532407407</v>
      </c>
      <c r="Q1529">
        <f>YEAR(P1529)</f>
        <v>2017</v>
      </c>
    </row>
    <row r="1530" spans="1:17" ht="32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8297</v>
      </c>
      <c r="O1530" t="s">
        <v>8298</v>
      </c>
      <c r="P1530" s="9">
        <f>(((J1530/60)/60)/24) + DATE(1970, 1, 1)</f>
        <v>42736.732893518521</v>
      </c>
      <c r="Q1530">
        <f>YEAR(P1530)</f>
        <v>2017</v>
      </c>
    </row>
    <row r="1531" spans="1:17" ht="32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8297</v>
      </c>
      <c r="O1531" t="s">
        <v>8298</v>
      </c>
      <c r="P1531" s="9">
        <f>(((J1531/60)/60)/24) + DATE(1970, 1, 1)</f>
        <v>42052.628703703704</v>
      </c>
      <c r="Q1531">
        <f>YEAR(P1531)</f>
        <v>2015</v>
      </c>
    </row>
    <row r="1532" spans="1:17" ht="48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8297</v>
      </c>
      <c r="O1532" t="s">
        <v>8298</v>
      </c>
      <c r="P1532" s="9">
        <f>(((J1532/60)/60)/24) + DATE(1970, 1, 1)</f>
        <v>42275.767303240747</v>
      </c>
      <c r="Q1532">
        <f>YEAR(P1532)</f>
        <v>2015</v>
      </c>
    </row>
    <row r="1533" spans="1:17" ht="48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8297</v>
      </c>
      <c r="O1533" t="s">
        <v>8298</v>
      </c>
      <c r="P1533" s="9">
        <f>(((J1533/60)/60)/24) + DATE(1970, 1, 1)</f>
        <v>41941.802384259259</v>
      </c>
      <c r="Q1533">
        <f>YEAR(P1533)</f>
        <v>2014</v>
      </c>
    </row>
    <row r="1534" spans="1:17" ht="48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8297</v>
      </c>
      <c r="O1534" t="s">
        <v>8298</v>
      </c>
      <c r="P1534" s="9">
        <f>(((J1534/60)/60)/24) + DATE(1970, 1, 1)</f>
        <v>42391.475289351853</v>
      </c>
      <c r="Q1534">
        <f>YEAR(P1534)</f>
        <v>2016</v>
      </c>
    </row>
    <row r="1535" spans="1:17" ht="32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8297</v>
      </c>
      <c r="O1535" t="s">
        <v>8298</v>
      </c>
      <c r="P1535" s="9">
        <f>(((J1535/60)/60)/24) + DATE(1970, 1, 1)</f>
        <v>42443.00204861111</v>
      </c>
      <c r="Q1535">
        <f>YEAR(P1535)</f>
        <v>2016</v>
      </c>
    </row>
    <row r="1536" spans="1:17" ht="48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8297</v>
      </c>
      <c r="O1536" t="s">
        <v>8298</v>
      </c>
      <c r="P1536" s="9">
        <f>(((J1536/60)/60)/24) + DATE(1970, 1, 1)</f>
        <v>42221.67432870371</v>
      </c>
      <c r="Q1536">
        <f>YEAR(P1536)</f>
        <v>2015</v>
      </c>
    </row>
    <row r="1537" spans="1:17" ht="48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8297</v>
      </c>
      <c r="O1537" t="s">
        <v>8298</v>
      </c>
      <c r="P1537" s="9">
        <f>(((J1537/60)/60)/24) + DATE(1970, 1, 1)</f>
        <v>42484.829062500001</v>
      </c>
      <c r="Q1537">
        <f>YEAR(P1537)</f>
        <v>2016</v>
      </c>
    </row>
    <row r="1538" spans="1:17" ht="48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8297</v>
      </c>
      <c r="O1538" t="s">
        <v>8298</v>
      </c>
      <c r="P1538" s="9">
        <f>(((J1538/60)/60)/24) + DATE(1970, 1, 1)</f>
        <v>42213.802199074074</v>
      </c>
      <c r="Q1538">
        <f>YEAR(P1538)</f>
        <v>2015</v>
      </c>
    </row>
    <row r="1539" spans="1:17" ht="48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8297</v>
      </c>
      <c r="O1539" t="s">
        <v>8298</v>
      </c>
      <c r="P1539" s="9">
        <f>(((J1539/60)/60)/24) + DATE(1970, 1, 1)</f>
        <v>42552.315127314811</v>
      </c>
      <c r="Q1539">
        <f>YEAR(P1539)</f>
        <v>2016</v>
      </c>
    </row>
    <row r="1540" spans="1:17" ht="48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8297</v>
      </c>
      <c r="O1540" t="s">
        <v>8298</v>
      </c>
      <c r="P1540" s="9">
        <f>(((J1540/60)/60)/24) + DATE(1970, 1, 1)</f>
        <v>41981.782060185185</v>
      </c>
      <c r="Q1540">
        <f>YEAR(P1540)</f>
        <v>2014</v>
      </c>
    </row>
    <row r="1541" spans="1:17" ht="48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8297</v>
      </c>
      <c r="O1541" t="s">
        <v>8298</v>
      </c>
      <c r="P1541" s="9">
        <f>(((J1541/60)/60)/24) + DATE(1970, 1, 1)</f>
        <v>42705.919201388882</v>
      </c>
      <c r="Q1541">
        <f>YEAR(P1541)</f>
        <v>2016</v>
      </c>
    </row>
    <row r="1542" spans="1:17" ht="48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8297</v>
      </c>
      <c r="O1542" t="s">
        <v>8298</v>
      </c>
      <c r="P1542" s="9">
        <f>(((J1542/60)/60)/24) + DATE(1970, 1, 1)</f>
        <v>41939.00712962963</v>
      </c>
      <c r="Q1542">
        <f>YEAR(P1542)</f>
        <v>2014</v>
      </c>
    </row>
    <row r="1543" spans="1:17" ht="48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8297</v>
      </c>
      <c r="O1543" t="s">
        <v>8302</v>
      </c>
      <c r="P1543" s="9">
        <f>(((J1543/60)/60)/24) + DATE(1970, 1, 1)</f>
        <v>41974.712245370371</v>
      </c>
      <c r="Q1543">
        <f>YEAR(P1543)</f>
        <v>2014</v>
      </c>
    </row>
    <row r="1544" spans="1:17" ht="48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8297</v>
      </c>
      <c r="O1544" t="s">
        <v>8302</v>
      </c>
      <c r="P1544" s="9">
        <f>(((J1544/60)/60)/24) + DATE(1970, 1, 1)</f>
        <v>42170.996527777781</v>
      </c>
      <c r="Q1544">
        <f>YEAR(P1544)</f>
        <v>2015</v>
      </c>
    </row>
    <row r="1545" spans="1:17" ht="48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8297</v>
      </c>
      <c r="O1545" t="s">
        <v>8302</v>
      </c>
      <c r="P1545" s="9">
        <f>(((J1545/60)/60)/24) + DATE(1970, 1, 1)</f>
        <v>41935.509652777779</v>
      </c>
      <c r="Q1545">
        <f>YEAR(P1545)</f>
        <v>2014</v>
      </c>
    </row>
    <row r="1546" spans="1:17" ht="48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8297</v>
      </c>
      <c r="O1546" t="s">
        <v>8302</v>
      </c>
      <c r="P1546" s="9">
        <f>(((J1546/60)/60)/24) + DATE(1970, 1, 1)</f>
        <v>42053.051203703704</v>
      </c>
      <c r="Q1546">
        <f>YEAR(P1546)</f>
        <v>2015</v>
      </c>
    </row>
    <row r="1547" spans="1:17" ht="48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8297</v>
      </c>
      <c r="O1547" t="s">
        <v>8302</v>
      </c>
      <c r="P1547" s="9">
        <f>(((J1547/60)/60)/24) + DATE(1970, 1, 1)</f>
        <v>42031.884652777779</v>
      </c>
      <c r="Q1547">
        <f>YEAR(P1547)</f>
        <v>2015</v>
      </c>
    </row>
    <row r="1548" spans="1:17" ht="48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8297</v>
      </c>
      <c r="O1548" t="s">
        <v>8302</v>
      </c>
      <c r="P1548" s="9">
        <f>(((J1548/60)/60)/24) + DATE(1970, 1, 1)</f>
        <v>41839.212951388887</v>
      </c>
      <c r="Q1548">
        <f>YEAR(P1548)</f>
        <v>2014</v>
      </c>
    </row>
    <row r="1549" spans="1:17" ht="48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8297</v>
      </c>
      <c r="O1549" t="s">
        <v>8302</v>
      </c>
      <c r="P1549" s="9">
        <f>(((J1549/60)/60)/24) + DATE(1970, 1, 1)</f>
        <v>42782.426875000005</v>
      </c>
      <c r="Q1549">
        <f>YEAR(P1549)</f>
        <v>2017</v>
      </c>
    </row>
    <row r="1550" spans="1:17" ht="32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8297</v>
      </c>
      <c r="O1550" t="s">
        <v>8302</v>
      </c>
      <c r="P1550" s="9">
        <f>(((J1550/60)/60)/24) + DATE(1970, 1, 1)</f>
        <v>42286.88217592593</v>
      </c>
      <c r="Q1550">
        <f>YEAR(P1550)</f>
        <v>2015</v>
      </c>
    </row>
    <row r="1551" spans="1:17" ht="48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8297</v>
      </c>
      <c r="O1551" t="s">
        <v>8302</v>
      </c>
      <c r="P1551" s="9">
        <f>(((J1551/60)/60)/24) + DATE(1970, 1, 1)</f>
        <v>42281.136099537034</v>
      </c>
      <c r="Q1551">
        <f>YEAR(P1551)</f>
        <v>2015</v>
      </c>
    </row>
    <row r="1552" spans="1:17" ht="48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8297</v>
      </c>
      <c r="O1552" t="s">
        <v>8302</v>
      </c>
      <c r="P1552" s="9">
        <f>(((J1552/60)/60)/24) + DATE(1970, 1, 1)</f>
        <v>42472.449467592596</v>
      </c>
      <c r="Q1552">
        <f>YEAR(P1552)</f>
        <v>2016</v>
      </c>
    </row>
    <row r="1553" spans="1:17" ht="48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8297</v>
      </c>
      <c r="O1553" t="s">
        <v>8302</v>
      </c>
      <c r="P1553" s="9">
        <f>(((J1553/60)/60)/24) + DATE(1970, 1, 1)</f>
        <v>42121.824525462958</v>
      </c>
      <c r="Q1553">
        <f>YEAR(P1553)</f>
        <v>2015</v>
      </c>
    </row>
    <row r="1554" spans="1:17" ht="48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8297</v>
      </c>
      <c r="O1554" t="s">
        <v>8302</v>
      </c>
      <c r="P1554" s="9">
        <f>(((J1554/60)/60)/24) + DATE(1970, 1, 1)</f>
        <v>41892.688750000001</v>
      </c>
      <c r="Q1554">
        <f>YEAR(P1554)</f>
        <v>2014</v>
      </c>
    </row>
    <row r="1555" spans="1:17" ht="48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8297</v>
      </c>
      <c r="O1555" t="s">
        <v>8302</v>
      </c>
      <c r="P1555" s="9">
        <f>(((J1555/60)/60)/24) + DATE(1970, 1, 1)</f>
        <v>42219.282951388886</v>
      </c>
      <c r="Q1555">
        <f>YEAR(P1555)</f>
        <v>2015</v>
      </c>
    </row>
    <row r="1556" spans="1:17" ht="48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8297</v>
      </c>
      <c r="O1556" t="s">
        <v>8302</v>
      </c>
      <c r="P1556" s="9">
        <f>(((J1556/60)/60)/24) + DATE(1970, 1, 1)</f>
        <v>42188.252199074079</v>
      </c>
      <c r="Q1556">
        <f>YEAR(P1556)</f>
        <v>2015</v>
      </c>
    </row>
    <row r="1557" spans="1:17" ht="48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8297</v>
      </c>
      <c r="O1557" t="s">
        <v>8302</v>
      </c>
      <c r="P1557" s="9">
        <f>(((J1557/60)/60)/24) + DATE(1970, 1, 1)</f>
        <v>42241.613796296297</v>
      </c>
      <c r="Q1557">
        <f>YEAR(P1557)</f>
        <v>2015</v>
      </c>
    </row>
    <row r="1558" spans="1:17" ht="48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8297</v>
      </c>
      <c r="O1558" t="s">
        <v>8302</v>
      </c>
      <c r="P1558" s="9">
        <f>(((J1558/60)/60)/24) + DATE(1970, 1, 1)</f>
        <v>42525.153055555551</v>
      </c>
      <c r="Q1558">
        <f>YEAR(P1558)</f>
        <v>2016</v>
      </c>
    </row>
    <row r="1559" spans="1:17" ht="48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8297</v>
      </c>
      <c r="O1559" t="s">
        <v>8302</v>
      </c>
      <c r="P1559" s="9">
        <f>(((J1559/60)/60)/24) + DATE(1970, 1, 1)</f>
        <v>41871.65315972222</v>
      </c>
      <c r="Q1559">
        <f>YEAR(P1559)</f>
        <v>2014</v>
      </c>
    </row>
    <row r="1560" spans="1:17" ht="32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8297</v>
      </c>
      <c r="O1560" t="s">
        <v>8302</v>
      </c>
      <c r="P1560" s="9">
        <f>(((J1560/60)/60)/24) + DATE(1970, 1, 1)</f>
        <v>42185.397673611107</v>
      </c>
      <c r="Q1560">
        <f>YEAR(P1560)</f>
        <v>2015</v>
      </c>
    </row>
    <row r="1561" spans="1:17" ht="32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8297</v>
      </c>
      <c r="O1561" t="s">
        <v>8302</v>
      </c>
      <c r="P1561" s="9">
        <f>(((J1561/60)/60)/24) + DATE(1970, 1, 1)</f>
        <v>42108.05322916666</v>
      </c>
      <c r="Q1561">
        <f>YEAR(P1561)</f>
        <v>2015</v>
      </c>
    </row>
    <row r="1562" spans="1:17" ht="48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8297</v>
      </c>
      <c r="O1562" t="s">
        <v>8302</v>
      </c>
      <c r="P1562" s="9">
        <f>(((J1562/60)/60)/24) + DATE(1970, 1, 1)</f>
        <v>41936.020752314813</v>
      </c>
      <c r="Q1562">
        <f>YEAR(P1562)</f>
        <v>2014</v>
      </c>
    </row>
    <row r="1563" spans="1:17" ht="48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8281</v>
      </c>
      <c r="O1563" t="s">
        <v>8303</v>
      </c>
      <c r="P1563" s="9">
        <f>(((J1563/60)/60)/24) + DATE(1970, 1, 1)</f>
        <v>41555.041701388887</v>
      </c>
      <c r="Q1563">
        <f>YEAR(P1563)</f>
        <v>2013</v>
      </c>
    </row>
    <row r="1564" spans="1:17" ht="48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8281</v>
      </c>
      <c r="O1564" t="s">
        <v>8303</v>
      </c>
      <c r="P1564" s="9">
        <f>(((J1564/60)/60)/24) + DATE(1970, 1, 1)</f>
        <v>40079.566157407404</v>
      </c>
      <c r="Q1564">
        <f>YEAR(P1564)</f>
        <v>2009</v>
      </c>
    </row>
    <row r="1565" spans="1:17" ht="48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8281</v>
      </c>
      <c r="O1565" t="s">
        <v>8303</v>
      </c>
      <c r="P1565" s="9">
        <f>(((J1565/60)/60)/24) + DATE(1970, 1, 1)</f>
        <v>41652.742488425924</v>
      </c>
      <c r="Q1565">
        <f>YEAR(P1565)</f>
        <v>2014</v>
      </c>
    </row>
    <row r="1566" spans="1:17" ht="48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8281</v>
      </c>
      <c r="O1566" t="s">
        <v>8303</v>
      </c>
      <c r="P1566" s="9">
        <f>(((J1566/60)/60)/24) + DATE(1970, 1, 1)</f>
        <v>42121.367002314815</v>
      </c>
      <c r="Q1566">
        <f>YEAR(P1566)</f>
        <v>2015</v>
      </c>
    </row>
    <row r="1567" spans="1:17" ht="48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8281</v>
      </c>
      <c r="O1567" t="s">
        <v>8303</v>
      </c>
      <c r="P1567" s="9">
        <f>(((J1567/60)/60)/24) + DATE(1970, 1, 1)</f>
        <v>40672.729872685188</v>
      </c>
      <c r="Q1567">
        <f>YEAR(P1567)</f>
        <v>2011</v>
      </c>
    </row>
    <row r="1568" spans="1:17" ht="48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8281</v>
      </c>
      <c r="O1568" t="s">
        <v>8303</v>
      </c>
      <c r="P1568" s="9">
        <f>(((J1568/60)/60)/24) + DATE(1970, 1, 1)</f>
        <v>42549.916712962964</v>
      </c>
      <c r="Q1568">
        <f>YEAR(P1568)</f>
        <v>2016</v>
      </c>
    </row>
    <row r="1569" spans="1:17" ht="48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8281</v>
      </c>
      <c r="O1569" t="s">
        <v>8303</v>
      </c>
      <c r="P1569" s="9">
        <f>(((J1569/60)/60)/24) + DATE(1970, 1, 1)</f>
        <v>41671.936863425923</v>
      </c>
      <c r="Q1569">
        <f>YEAR(P1569)</f>
        <v>2014</v>
      </c>
    </row>
    <row r="1570" spans="1:17" ht="48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8281</v>
      </c>
      <c r="O1570" t="s">
        <v>8303</v>
      </c>
      <c r="P1570" s="9">
        <f>(((J1570/60)/60)/24) + DATE(1970, 1, 1)</f>
        <v>41962.062326388885</v>
      </c>
      <c r="Q1570">
        <f>YEAR(P1570)</f>
        <v>2014</v>
      </c>
    </row>
    <row r="1571" spans="1:17" ht="16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8281</v>
      </c>
      <c r="O1571" t="s">
        <v>8303</v>
      </c>
      <c r="P1571" s="9">
        <f>(((J1571/60)/60)/24) + DATE(1970, 1, 1)</f>
        <v>41389.679560185185</v>
      </c>
      <c r="Q1571">
        <f>YEAR(P1571)</f>
        <v>2013</v>
      </c>
    </row>
    <row r="1572" spans="1:17" ht="32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8281</v>
      </c>
      <c r="O1572" t="s">
        <v>8303</v>
      </c>
      <c r="P1572" s="9">
        <f>(((J1572/60)/60)/24) + DATE(1970, 1, 1)</f>
        <v>42438.813449074078</v>
      </c>
      <c r="Q1572">
        <f>YEAR(P1572)</f>
        <v>2016</v>
      </c>
    </row>
    <row r="1573" spans="1:17" ht="48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8281</v>
      </c>
      <c r="O1573" t="s">
        <v>8303</v>
      </c>
      <c r="P1573" s="9">
        <f>(((J1573/60)/60)/24) + DATE(1970, 1, 1)</f>
        <v>42144.769479166673</v>
      </c>
      <c r="Q1573">
        <f>YEAR(P1573)</f>
        <v>2015</v>
      </c>
    </row>
    <row r="1574" spans="1:17" ht="48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8281</v>
      </c>
      <c r="O1574" t="s">
        <v>8303</v>
      </c>
      <c r="P1574" s="9">
        <f>(((J1574/60)/60)/24) + DATE(1970, 1, 1)</f>
        <v>42404.033090277779</v>
      </c>
      <c r="Q1574">
        <f>YEAR(P1574)</f>
        <v>2016</v>
      </c>
    </row>
    <row r="1575" spans="1:17" ht="48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8281</v>
      </c>
      <c r="O1575" t="s">
        <v>8303</v>
      </c>
      <c r="P1575" s="9">
        <f>(((J1575/60)/60)/24) + DATE(1970, 1, 1)</f>
        <v>42786.000023148154</v>
      </c>
      <c r="Q1575">
        <f>YEAR(P1575)</f>
        <v>2017</v>
      </c>
    </row>
    <row r="1576" spans="1:17" ht="48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8281</v>
      </c>
      <c r="O1576" t="s">
        <v>8303</v>
      </c>
      <c r="P1576" s="9">
        <f>(((J1576/60)/60)/24) + DATE(1970, 1, 1)</f>
        <v>42017.927418981482</v>
      </c>
      <c r="Q1576">
        <f>YEAR(P1576)</f>
        <v>2015</v>
      </c>
    </row>
    <row r="1577" spans="1:17" ht="48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8281</v>
      </c>
      <c r="O1577" t="s">
        <v>8303</v>
      </c>
      <c r="P1577" s="9">
        <f>(((J1577/60)/60)/24) + DATE(1970, 1, 1)</f>
        <v>41799.524259259262</v>
      </c>
      <c r="Q1577">
        <f>YEAR(P1577)</f>
        <v>2014</v>
      </c>
    </row>
    <row r="1578" spans="1:17" ht="32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8281</v>
      </c>
      <c r="O1578" t="s">
        <v>8303</v>
      </c>
      <c r="P1578" s="9">
        <f>(((J1578/60)/60)/24) + DATE(1970, 1, 1)</f>
        <v>42140.879259259258</v>
      </c>
      <c r="Q1578">
        <f>YEAR(P1578)</f>
        <v>2015</v>
      </c>
    </row>
    <row r="1579" spans="1:17" ht="48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8281</v>
      </c>
      <c r="O1579" t="s">
        <v>8303</v>
      </c>
      <c r="P1579" s="9">
        <f>(((J1579/60)/60)/24) + DATE(1970, 1, 1)</f>
        <v>41054.847777777781</v>
      </c>
      <c r="Q1579">
        <f>YEAR(P1579)</f>
        <v>2012</v>
      </c>
    </row>
    <row r="1580" spans="1:17" ht="64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8281</v>
      </c>
      <c r="O1580" t="s">
        <v>8303</v>
      </c>
      <c r="P1580" s="9">
        <f>(((J1580/60)/60)/24) + DATE(1970, 1, 1)</f>
        <v>40399.065868055557</v>
      </c>
      <c r="Q1580">
        <f>YEAR(P1580)</f>
        <v>2010</v>
      </c>
    </row>
    <row r="1581" spans="1:17" ht="32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8281</v>
      </c>
      <c r="O1581" t="s">
        <v>8303</v>
      </c>
      <c r="P1581" s="9">
        <f>(((J1581/60)/60)/24) + DATE(1970, 1, 1)</f>
        <v>41481.996423611112</v>
      </c>
      <c r="Q1581">
        <f>YEAR(P1581)</f>
        <v>2013</v>
      </c>
    </row>
    <row r="1582" spans="1:17" ht="48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8281</v>
      </c>
      <c r="O1582" t="s">
        <v>8303</v>
      </c>
      <c r="P1582" s="9">
        <f>(((J1582/60)/60)/24) + DATE(1970, 1, 1)</f>
        <v>40990.050069444449</v>
      </c>
      <c r="Q1582">
        <f>YEAR(P1582)</f>
        <v>2012</v>
      </c>
    </row>
    <row r="1583" spans="1:17" ht="48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8297</v>
      </c>
      <c r="O1583" t="s">
        <v>8304</v>
      </c>
      <c r="P1583" s="9">
        <f>(((J1583/60)/60)/24) + DATE(1970, 1, 1)</f>
        <v>42325.448958333334</v>
      </c>
      <c r="Q1583">
        <f>YEAR(P1583)</f>
        <v>2015</v>
      </c>
    </row>
    <row r="1584" spans="1:17" ht="32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8297</v>
      </c>
      <c r="O1584" t="s">
        <v>8304</v>
      </c>
      <c r="P1584" s="9">
        <f>(((J1584/60)/60)/24) + DATE(1970, 1, 1)</f>
        <v>42246.789965277778</v>
      </c>
      <c r="Q1584">
        <f>YEAR(P1584)</f>
        <v>2015</v>
      </c>
    </row>
    <row r="1585" spans="1:17" ht="48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8297</v>
      </c>
      <c r="O1585" t="s">
        <v>8304</v>
      </c>
      <c r="P1585" s="9">
        <f>(((J1585/60)/60)/24) + DATE(1970, 1, 1)</f>
        <v>41877.904988425929</v>
      </c>
      <c r="Q1585">
        <f>YEAR(P1585)</f>
        <v>2014</v>
      </c>
    </row>
    <row r="1586" spans="1:17" ht="48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8297</v>
      </c>
      <c r="O1586" t="s">
        <v>8304</v>
      </c>
      <c r="P1586" s="9">
        <f>(((J1586/60)/60)/24) + DATE(1970, 1, 1)</f>
        <v>41779.649317129632</v>
      </c>
      <c r="Q1586">
        <f>YEAR(P1586)</f>
        <v>2014</v>
      </c>
    </row>
    <row r="1587" spans="1:17" ht="48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8297</v>
      </c>
      <c r="O1587" t="s">
        <v>8304</v>
      </c>
      <c r="P1587" s="9">
        <f>(((J1587/60)/60)/24) + DATE(1970, 1, 1)</f>
        <v>42707.895462962959</v>
      </c>
      <c r="Q1587">
        <f>YEAR(P1587)</f>
        <v>2016</v>
      </c>
    </row>
    <row r="1588" spans="1:17" ht="32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8297</v>
      </c>
      <c r="O1588" t="s">
        <v>8304</v>
      </c>
      <c r="P1588" s="9">
        <f>(((J1588/60)/60)/24) + DATE(1970, 1, 1)</f>
        <v>42069.104421296302</v>
      </c>
      <c r="Q1588">
        <f>YEAR(P1588)</f>
        <v>2015</v>
      </c>
    </row>
    <row r="1589" spans="1:17" ht="48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8297</v>
      </c>
      <c r="O1589" t="s">
        <v>8304</v>
      </c>
      <c r="P1589" s="9">
        <f>(((J1589/60)/60)/24) + DATE(1970, 1, 1)</f>
        <v>41956.950983796298</v>
      </c>
      <c r="Q1589">
        <f>YEAR(P1589)</f>
        <v>2014</v>
      </c>
    </row>
    <row r="1590" spans="1:17" ht="32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8297</v>
      </c>
      <c r="O1590" t="s">
        <v>8304</v>
      </c>
      <c r="P1590" s="9">
        <f>(((J1590/60)/60)/24) + DATE(1970, 1, 1)</f>
        <v>42005.24998842593</v>
      </c>
      <c r="Q1590">
        <f>YEAR(P1590)</f>
        <v>2015</v>
      </c>
    </row>
    <row r="1591" spans="1:17" ht="48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8297</v>
      </c>
      <c r="O1591" t="s">
        <v>8304</v>
      </c>
      <c r="P1591" s="9">
        <f>(((J1591/60)/60)/24) + DATE(1970, 1, 1)</f>
        <v>42256.984791666662</v>
      </c>
      <c r="Q1591">
        <f>YEAR(P1591)</f>
        <v>2015</v>
      </c>
    </row>
    <row r="1592" spans="1:17" ht="16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8297</v>
      </c>
      <c r="O1592" t="s">
        <v>8304</v>
      </c>
      <c r="P1592" s="9">
        <f>(((J1592/60)/60)/24) + DATE(1970, 1, 1)</f>
        <v>42240.857222222221</v>
      </c>
      <c r="Q1592">
        <f>YEAR(P1592)</f>
        <v>2015</v>
      </c>
    </row>
    <row r="1593" spans="1:17" ht="48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8297</v>
      </c>
      <c r="O1593" t="s">
        <v>8304</v>
      </c>
      <c r="P1593" s="9">
        <f>(((J1593/60)/60)/24) + DATE(1970, 1, 1)</f>
        <v>42433.726168981477</v>
      </c>
      <c r="Q1593">
        <f>YEAR(P1593)</f>
        <v>2016</v>
      </c>
    </row>
    <row r="1594" spans="1:17" ht="32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8297</v>
      </c>
      <c r="O1594" t="s">
        <v>8304</v>
      </c>
      <c r="P1594" s="9">
        <f>(((J1594/60)/60)/24) + DATE(1970, 1, 1)</f>
        <v>42046.072743055556</v>
      </c>
      <c r="Q1594">
        <f>YEAR(P1594)</f>
        <v>2015</v>
      </c>
    </row>
    <row r="1595" spans="1:17" ht="32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8297</v>
      </c>
      <c r="O1595" t="s">
        <v>8304</v>
      </c>
      <c r="P1595" s="9">
        <f>(((J1595/60)/60)/24) + DATE(1970, 1, 1)</f>
        <v>42033.845543981486</v>
      </c>
      <c r="Q1595">
        <f>YEAR(P1595)</f>
        <v>2015</v>
      </c>
    </row>
    <row r="1596" spans="1:17" ht="32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8297</v>
      </c>
      <c r="O1596" t="s">
        <v>8304</v>
      </c>
      <c r="P1596" s="9">
        <f>(((J1596/60)/60)/24) + DATE(1970, 1, 1)</f>
        <v>42445.712754629625</v>
      </c>
      <c r="Q1596">
        <f>YEAR(P1596)</f>
        <v>2016</v>
      </c>
    </row>
    <row r="1597" spans="1:17" ht="48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8297</v>
      </c>
      <c r="O1597" t="s">
        <v>8304</v>
      </c>
      <c r="P1597" s="9">
        <f>(((J1597/60)/60)/24) + DATE(1970, 1, 1)</f>
        <v>41780.050092592595</v>
      </c>
      <c r="Q1597">
        <f>YEAR(P1597)</f>
        <v>2014</v>
      </c>
    </row>
    <row r="1598" spans="1:17" ht="32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8297</v>
      </c>
      <c r="O1598" t="s">
        <v>8304</v>
      </c>
      <c r="P1598" s="9">
        <f>(((J1598/60)/60)/24) + DATE(1970, 1, 1)</f>
        <v>41941.430196759262</v>
      </c>
      <c r="Q1598">
        <f>YEAR(P1598)</f>
        <v>2014</v>
      </c>
    </row>
    <row r="1599" spans="1:17" ht="48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8297</v>
      </c>
      <c r="O1599" t="s">
        <v>8304</v>
      </c>
      <c r="P1599" s="9">
        <f>(((J1599/60)/60)/24) + DATE(1970, 1, 1)</f>
        <v>42603.354131944448</v>
      </c>
      <c r="Q1599">
        <f>YEAR(P1599)</f>
        <v>2016</v>
      </c>
    </row>
    <row r="1600" spans="1:17" ht="48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8297</v>
      </c>
      <c r="O1600" t="s">
        <v>8304</v>
      </c>
      <c r="P1600" s="9">
        <f>(((J1600/60)/60)/24) + DATE(1970, 1, 1)</f>
        <v>42151.667337962965</v>
      </c>
      <c r="Q1600">
        <f>YEAR(P1600)</f>
        <v>2015</v>
      </c>
    </row>
    <row r="1601" spans="1:17" ht="48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8297</v>
      </c>
      <c r="O1601" t="s">
        <v>8304</v>
      </c>
      <c r="P1601" s="9">
        <f>(((J1601/60)/60)/24) + DATE(1970, 1, 1)</f>
        <v>42438.53907407407</v>
      </c>
      <c r="Q1601">
        <f>YEAR(P1601)</f>
        <v>2016</v>
      </c>
    </row>
    <row r="1602" spans="1:17" ht="48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8297</v>
      </c>
      <c r="O1602" t="s">
        <v>8304</v>
      </c>
      <c r="P1602" s="9">
        <f>(((J1602/60)/60)/24) + DATE(1970, 1, 1)</f>
        <v>41791.057314814818</v>
      </c>
      <c r="Q1602">
        <f>YEAR(P1602)</f>
        <v>2014</v>
      </c>
    </row>
    <row r="1603" spans="1:17" ht="48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8284</v>
      </c>
      <c r="O1603" t="s">
        <v>8285</v>
      </c>
      <c r="P1603" s="9">
        <f>(((J1603/60)/60)/24) + DATE(1970, 1, 1)</f>
        <v>40638.092974537038</v>
      </c>
      <c r="Q1603">
        <f>YEAR(P1603)</f>
        <v>2011</v>
      </c>
    </row>
    <row r="1604" spans="1:17" ht="48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8284</v>
      </c>
      <c r="O1604" t="s">
        <v>8285</v>
      </c>
      <c r="P1604" s="9">
        <f>(((J1604/60)/60)/24) + DATE(1970, 1, 1)</f>
        <v>40788.297650462962</v>
      </c>
      <c r="Q1604">
        <f>YEAR(P1604)</f>
        <v>2011</v>
      </c>
    </row>
    <row r="1605" spans="1:17" ht="32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8284</v>
      </c>
      <c r="O1605" t="s">
        <v>8285</v>
      </c>
      <c r="P1605" s="9">
        <f>(((J1605/60)/60)/24) + DATE(1970, 1, 1)</f>
        <v>40876.169664351852</v>
      </c>
      <c r="Q1605">
        <f>YEAR(P1605)</f>
        <v>2011</v>
      </c>
    </row>
    <row r="1606" spans="1:17" ht="48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8284</v>
      </c>
      <c r="O1606" t="s">
        <v>8285</v>
      </c>
      <c r="P1606" s="9">
        <f>(((J1606/60)/60)/24) + DATE(1970, 1, 1)</f>
        <v>40945.845312500001</v>
      </c>
      <c r="Q1606">
        <f>YEAR(P1606)</f>
        <v>2012</v>
      </c>
    </row>
    <row r="1607" spans="1:17" ht="48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8284</v>
      </c>
      <c r="O1607" t="s">
        <v>8285</v>
      </c>
      <c r="P1607" s="9">
        <f>(((J1607/60)/60)/24) + DATE(1970, 1, 1)</f>
        <v>40747.012881944444</v>
      </c>
      <c r="Q1607">
        <f>YEAR(P1607)</f>
        <v>2011</v>
      </c>
    </row>
    <row r="1608" spans="1:17" ht="48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8284</v>
      </c>
      <c r="O1608" t="s">
        <v>8285</v>
      </c>
      <c r="P1608" s="9">
        <f>(((J1608/60)/60)/24) + DATE(1970, 1, 1)</f>
        <v>40536.111550925925</v>
      </c>
      <c r="Q1608">
        <f>YEAR(P1608)</f>
        <v>2010</v>
      </c>
    </row>
    <row r="1609" spans="1:17" ht="48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8284</v>
      </c>
      <c r="O1609" t="s">
        <v>8285</v>
      </c>
      <c r="P1609" s="9">
        <f>(((J1609/60)/60)/24) + DATE(1970, 1, 1)</f>
        <v>41053.80846064815</v>
      </c>
      <c r="Q1609">
        <f>YEAR(P1609)</f>
        <v>2012</v>
      </c>
    </row>
    <row r="1610" spans="1:17" ht="32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8284</v>
      </c>
      <c r="O1610" t="s">
        <v>8285</v>
      </c>
      <c r="P1610" s="9">
        <f>(((J1610/60)/60)/24) + DATE(1970, 1, 1)</f>
        <v>41607.83085648148</v>
      </c>
      <c r="Q1610">
        <f>YEAR(P1610)</f>
        <v>2013</v>
      </c>
    </row>
    <row r="1611" spans="1:17" ht="48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8284</v>
      </c>
      <c r="O1611" t="s">
        <v>8285</v>
      </c>
      <c r="P1611" s="9">
        <f>(((J1611/60)/60)/24) + DATE(1970, 1, 1)</f>
        <v>40796.001261574071</v>
      </c>
      <c r="Q1611">
        <f>YEAR(P1611)</f>
        <v>2011</v>
      </c>
    </row>
    <row r="1612" spans="1:17" ht="32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8284</v>
      </c>
      <c r="O1612" t="s">
        <v>8285</v>
      </c>
      <c r="P1612" s="9">
        <f>(((J1612/60)/60)/24) + DATE(1970, 1, 1)</f>
        <v>41228.924884259257</v>
      </c>
      <c r="Q1612">
        <f>YEAR(P1612)</f>
        <v>2012</v>
      </c>
    </row>
    <row r="1613" spans="1:17" ht="16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8284</v>
      </c>
      <c r="O1613" t="s">
        <v>8285</v>
      </c>
      <c r="P1613" s="9">
        <f>(((J1613/60)/60)/24) + DATE(1970, 1, 1)</f>
        <v>41409.00037037037</v>
      </c>
      <c r="Q1613">
        <f>YEAR(P1613)</f>
        <v>2013</v>
      </c>
    </row>
    <row r="1614" spans="1:17" ht="32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8284</v>
      </c>
      <c r="O1614" t="s">
        <v>8285</v>
      </c>
      <c r="P1614" s="9">
        <f>(((J1614/60)/60)/24) + DATE(1970, 1, 1)</f>
        <v>41246.874814814815</v>
      </c>
      <c r="Q1614">
        <f>YEAR(P1614)</f>
        <v>2012</v>
      </c>
    </row>
    <row r="1615" spans="1:17" ht="48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8284</v>
      </c>
      <c r="O1615" t="s">
        <v>8285</v>
      </c>
      <c r="P1615" s="9">
        <f>(((J1615/60)/60)/24) + DATE(1970, 1, 1)</f>
        <v>41082.069467592592</v>
      </c>
      <c r="Q1615">
        <f>YEAR(P1615)</f>
        <v>2012</v>
      </c>
    </row>
    <row r="1616" spans="1:17" ht="48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8284</v>
      </c>
      <c r="O1616" t="s">
        <v>8285</v>
      </c>
      <c r="P1616" s="9">
        <f>(((J1616/60)/60)/24) + DATE(1970, 1, 1)</f>
        <v>41794.981122685182</v>
      </c>
      <c r="Q1616">
        <f>YEAR(P1616)</f>
        <v>2014</v>
      </c>
    </row>
    <row r="1617" spans="1:17" ht="48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8284</v>
      </c>
      <c r="O1617" t="s">
        <v>8285</v>
      </c>
      <c r="P1617" s="9">
        <f>(((J1617/60)/60)/24) + DATE(1970, 1, 1)</f>
        <v>40845.050879629627</v>
      </c>
      <c r="Q1617">
        <f>YEAR(P1617)</f>
        <v>2011</v>
      </c>
    </row>
    <row r="1618" spans="1:17" ht="48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8284</v>
      </c>
      <c r="O1618" t="s">
        <v>8285</v>
      </c>
      <c r="P1618" s="9">
        <f>(((J1618/60)/60)/24) + DATE(1970, 1, 1)</f>
        <v>41194.715520833335</v>
      </c>
      <c r="Q1618">
        <f>YEAR(P1618)</f>
        <v>2012</v>
      </c>
    </row>
    <row r="1619" spans="1:17" ht="32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8284</v>
      </c>
      <c r="O1619" t="s">
        <v>8285</v>
      </c>
      <c r="P1619" s="9">
        <f>(((J1619/60)/60)/24) + DATE(1970, 1, 1)</f>
        <v>41546.664212962962</v>
      </c>
      <c r="Q1619">
        <f>YEAR(P1619)</f>
        <v>2013</v>
      </c>
    </row>
    <row r="1620" spans="1:17" ht="32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8284</v>
      </c>
      <c r="O1620" t="s">
        <v>8285</v>
      </c>
      <c r="P1620" s="9">
        <f>(((J1620/60)/60)/24) + DATE(1970, 1, 1)</f>
        <v>41301.654340277775</v>
      </c>
      <c r="Q1620">
        <f>YEAR(P1620)</f>
        <v>2013</v>
      </c>
    </row>
    <row r="1621" spans="1:17" ht="48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8284</v>
      </c>
      <c r="O1621" t="s">
        <v>8285</v>
      </c>
      <c r="P1621" s="9">
        <f>(((J1621/60)/60)/24) + DATE(1970, 1, 1)</f>
        <v>41876.18618055556</v>
      </c>
      <c r="Q1621">
        <f>YEAR(P1621)</f>
        <v>2014</v>
      </c>
    </row>
    <row r="1622" spans="1:17" ht="32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8284</v>
      </c>
      <c r="O1622" t="s">
        <v>8285</v>
      </c>
      <c r="P1622" s="9">
        <f>(((J1622/60)/60)/24) + DATE(1970, 1, 1)</f>
        <v>41321.339583333334</v>
      </c>
      <c r="Q1622">
        <f>YEAR(P1622)</f>
        <v>2013</v>
      </c>
    </row>
    <row r="1623" spans="1:17" ht="48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8284</v>
      </c>
      <c r="O1623" t="s">
        <v>8285</v>
      </c>
      <c r="P1623" s="9">
        <f>(((J1623/60)/60)/24) + DATE(1970, 1, 1)</f>
        <v>41003.60665509259</v>
      </c>
      <c r="Q1623">
        <f>YEAR(P1623)</f>
        <v>2012</v>
      </c>
    </row>
    <row r="1624" spans="1:17" ht="48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8284</v>
      </c>
      <c r="O1624" t="s">
        <v>8285</v>
      </c>
      <c r="P1624" s="9">
        <f>(((J1624/60)/60)/24) + DATE(1970, 1, 1)</f>
        <v>41950.29483796296</v>
      </c>
      <c r="Q1624">
        <f>YEAR(P1624)</f>
        <v>2014</v>
      </c>
    </row>
    <row r="1625" spans="1:17" ht="48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8284</v>
      </c>
      <c r="O1625" t="s">
        <v>8285</v>
      </c>
      <c r="P1625" s="9">
        <f>(((J1625/60)/60)/24) + DATE(1970, 1, 1)</f>
        <v>41453.688530092593</v>
      </c>
      <c r="Q1625">
        <f>YEAR(P1625)</f>
        <v>2013</v>
      </c>
    </row>
    <row r="1626" spans="1:17" ht="32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8284</v>
      </c>
      <c r="O1626" t="s">
        <v>8285</v>
      </c>
      <c r="P1626" s="9">
        <f>(((J1626/60)/60)/24) + DATE(1970, 1, 1)</f>
        <v>41243.367303240739</v>
      </c>
      <c r="Q1626">
        <f>YEAR(P1626)</f>
        <v>2012</v>
      </c>
    </row>
    <row r="1627" spans="1:17" ht="48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8284</v>
      </c>
      <c r="O1627" t="s">
        <v>8285</v>
      </c>
      <c r="P1627" s="9">
        <f>(((J1627/60)/60)/24) + DATE(1970, 1, 1)</f>
        <v>41135.699687500004</v>
      </c>
      <c r="Q1627">
        <f>YEAR(P1627)</f>
        <v>2012</v>
      </c>
    </row>
    <row r="1628" spans="1:17" ht="48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8284</v>
      </c>
      <c r="O1628" t="s">
        <v>8285</v>
      </c>
      <c r="P1628" s="9">
        <f>(((J1628/60)/60)/24) + DATE(1970, 1, 1)</f>
        <v>41579.847997685189</v>
      </c>
      <c r="Q1628">
        <f>YEAR(P1628)</f>
        <v>2013</v>
      </c>
    </row>
    <row r="1629" spans="1:17" ht="48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8284</v>
      </c>
      <c r="O1629" t="s">
        <v>8285</v>
      </c>
      <c r="P1629" s="9">
        <f>(((J1629/60)/60)/24) + DATE(1970, 1, 1)</f>
        <v>41205.707048611112</v>
      </c>
      <c r="Q1629">
        <f>YEAR(P1629)</f>
        <v>2012</v>
      </c>
    </row>
    <row r="1630" spans="1:17" ht="32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8284</v>
      </c>
      <c r="O1630" t="s">
        <v>8285</v>
      </c>
      <c r="P1630" s="9">
        <f>(((J1630/60)/60)/24) + DATE(1970, 1, 1)</f>
        <v>41774.737060185187</v>
      </c>
      <c r="Q1630">
        <f>YEAR(P1630)</f>
        <v>2014</v>
      </c>
    </row>
    <row r="1631" spans="1:17" ht="32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8284</v>
      </c>
      <c r="O1631" t="s">
        <v>8285</v>
      </c>
      <c r="P1631" s="9">
        <f>(((J1631/60)/60)/24) + DATE(1970, 1, 1)</f>
        <v>41645.867280092592</v>
      </c>
      <c r="Q1631">
        <f>YEAR(P1631)</f>
        <v>2014</v>
      </c>
    </row>
    <row r="1632" spans="1:17" ht="48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8284</v>
      </c>
      <c r="O1632" t="s">
        <v>8285</v>
      </c>
      <c r="P1632" s="9">
        <f>(((J1632/60)/60)/24) + DATE(1970, 1, 1)</f>
        <v>40939.837673611109</v>
      </c>
      <c r="Q1632">
        <f>YEAR(P1632)</f>
        <v>2012</v>
      </c>
    </row>
    <row r="1633" spans="1:17" ht="48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8284</v>
      </c>
      <c r="O1633" t="s">
        <v>8285</v>
      </c>
      <c r="P1633" s="9">
        <f>(((J1633/60)/60)/24) + DATE(1970, 1, 1)</f>
        <v>41164.859502314815</v>
      </c>
      <c r="Q1633">
        <f>YEAR(P1633)</f>
        <v>2012</v>
      </c>
    </row>
    <row r="1634" spans="1:17" ht="48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8284</v>
      </c>
      <c r="O1634" t="s">
        <v>8285</v>
      </c>
      <c r="P1634" s="9">
        <f>(((J1634/60)/60)/24) + DATE(1970, 1, 1)</f>
        <v>40750.340902777774</v>
      </c>
      <c r="Q1634">
        <f>YEAR(P1634)</f>
        <v>2011</v>
      </c>
    </row>
    <row r="1635" spans="1:17" ht="48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8284</v>
      </c>
      <c r="O1635" t="s">
        <v>8285</v>
      </c>
      <c r="P1635" s="9">
        <f>(((J1635/60)/60)/24) + DATE(1970, 1, 1)</f>
        <v>40896.883750000001</v>
      </c>
      <c r="Q1635">
        <f>YEAR(P1635)</f>
        <v>2011</v>
      </c>
    </row>
    <row r="1636" spans="1:17" ht="32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8284</v>
      </c>
      <c r="O1636" t="s">
        <v>8285</v>
      </c>
      <c r="P1636" s="9">
        <f>(((J1636/60)/60)/24) + DATE(1970, 1, 1)</f>
        <v>40658.189826388887</v>
      </c>
      <c r="Q1636">
        <f>YEAR(P1636)</f>
        <v>2011</v>
      </c>
    </row>
    <row r="1637" spans="1:17" ht="48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8284</v>
      </c>
      <c r="O1637" t="s">
        <v>8285</v>
      </c>
      <c r="P1637" s="9">
        <f>(((J1637/60)/60)/24) + DATE(1970, 1, 1)</f>
        <v>42502.868761574078</v>
      </c>
      <c r="Q1637">
        <f>YEAR(P1637)</f>
        <v>2016</v>
      </c>
    </row>
    <row r="1638" spans="1:17" ht="48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8284</v>
      </c>
      <c r="O1638" t="s">
        <v>8285</v>
      </c>
      <c r="P1638" s="9">
        <f>(((J1638/60)/60)/24) + DATE(1970, 1, 1)</f>
        <v>40663.08666666667</v>
      </c>
      <c r="Q1638">
        <f>YEAR(P1638)</f>
        <v>2011</v>
      </c>
    </row>
    <row r="1639" spans="1:17" ht="48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8284</v>
      </c>
      <c r="O1639" t="s">
        <v>8285</v>
      </c>
      <c r="P1639" s="9">
        <f>(((J1639/60)/60)/24) + DATE(1970, 1, 1)</f>
        <v>40122.751620370371</v>
      </c>
      <c r="Q1639">
        <f>YEAR(P1639)</f>
        <v>2009</v>
      </c>
    </row>
    <row r="1640" spans="1:17" ht="32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8284</v>
      </c>
      <c r="O1640" t="s">
        <v>8285</v>
      </c>
      <c r="P1640" s="9">
        <f>(((J1640/60)/60)/24) + DATE(1970, 1, 1)</f>
        <v>41288.68712962963</v>
      </c>
      <c r="Q1640">
        <f>YEAR(P1640)</f>
        <v>2013</v>
      </c>
    </row>
    <row r="1641" spans="1:17" ht="48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8284</v>
      </c>
      <c r="O1641" t="s">
        <v>8285</v>
      </c>
      <c r="P1641" s="9">
        <f>(((J1641/60)/60)/24) + DATE(1970, 1, 1)</f>
        <v>40941.652372685188</v>
      </c>
      <c r="Q1641">
        <f>YEAR(P1641)</f>
        <v>2012</v>
      </c>
    </row>
    <row r="1642" spans="1:17" ht="48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8284</v>
      </c>
      <c r="O1642" t="s">
        <v>8285</v>
      </c>
      <c r="P1642" s="9">
        <f>(((J1642/60)/60)/24) + DATE(1970, 1, 1)</f>
        <v>40379.23096064815</v>
      </c>
      <c r="Q1642">
        <f>YEAR(P1642)</f>
        <v>2010</v>
      </c>
    </row>
    <row r="1643" spans="1:17" ht="32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8284</v>
      </c>
      <c r="O1643" t="s">
        <v>8305</v>
      </c>
      <c r="P1643" s="9">
        <f>(((J1643/60)/60)/24) + DATE(1970, 1, 1)</f>
        <v>41962.596574074079</v>
      </c>
      <c r="Q1643">
        <f>YEAR(P1643)</f>
        <v>2014</v>
      </c>
    </row>
    <row r="1644" spans="1:17" ht="48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8284</v>
      </c>
      <c r="O1644" t="s">
        <v>8305</v>
      </c>
      <c r="P1644" s="9">
        <f>(((J1644/60)/60)/24) + DATE(1970, 1, 1)</f>
        <v>40688.024618055555</v>
      </c>
      <c r="Q1644">
        <f>YEAR(P1644)</f>
        <v>2011</v>
      </c>
    </row>
    <row r="1645" spans="1:17" ht="32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8284</v>
      </c>
      <c r="O1645" t="s">
        <v>8305</v>
      </c>
      <c r="P1645" s="9">
        <f>(((J1645/60)/60)/24) + DATE(1970, 1, 1)</f>
        <v>41146.824212962965</v>
      </c>
      <c r="Q1645">
        <f>YEAR(P1645)</f>
        <v>2012</v>
      </c>
    </row>
    <row r="1646" spans="1:17" ht="48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8284</v>
      </c>
      <c r="O1646" t="s">
        <v>8305</v>
      </c>
      <c r="P1646" s="9">
        <f>(((J1646/60)/60)/24) + DATE(1970, 1, 1)</f>
        <v>41175.05972222222</v>
      </c>
      <c r="Q1646">
        <f>YEAR(P1646)</f>
        <v>2012</v>
      </c>
    </row>
    <row r="1647" spans="1:17" ht="48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8284</v>
      </c>
      <c r="O1647" t="s">
        <v>8305</v>
      </c>
      <c r="P1647" s="9">
        <f>(((J1647/60)/60)/24) + DATE(1970, 1, 1)</f>
        <v>41521.617361111108</v>
      </c>
      <c r="Q1647">
        <f>YEAR(P1647)</f>
        <v>2013</v>
      </c>
    </row>
    <row r="1648" spans="1:17" ht="48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8284</v>
      </c>
      <c r="O1648" t="s">
        <v>8305</v>
      </c>
      <c r="P1648" s="9">
        <f>(((J1648/60)/60)/24) + DATE(1970, 1, 1)</f>
        <v>41833.450266203705</v>
      </c>
      <c r="Q1648">
        <f>YEAR(P1648)</f>
        <v>2014</v>
      </c>
    </row>
    <row r="1649" spans="1:17" ht="48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8284</v>
      </c>
      <c r="O1649" t="s">
        <v>8305</v>
      </c>
      <c r="P1649" s="9">
        <f>(((J1649/60)/60)/24) + DATE(1970, 1, 1)</f>
        <v>41039.409456018519</v>
      </c>
      <c r="Q1649">
        <f>YEAR(P1649)</f>
        <v>2012</v>
      </c>
    </row>
    <row r="1650" spans="1:17" ht="48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8284</v>
      </c>
      <c r="O1650" t="s">
        <v>8305</v>
      </c>
      <c r="P1650" s="9">
        <f>(((J1650/60)/60)/24) + DATE(1970, 1, 1)</f>
        <v>40592.704652777778</v>
      </c>
      <c r="Q1650">
        <f>YEAR(P1650)</f>
        <v>2011</v>
      </c>
    </row>
    <row r="1651" spans="1:17" ht="48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8284</v>
      </c>
      <c r="O1651" t="s">
        <v>8305</v>
      </c>
      <c r="P1651" s="9">
        <f>(((J1651/60)/60)/24) + DATE(1970, 1, 1)</f>
        <v>41737.684664351851</v>
      </c>
      <c r="Q1651">
        <f>YEAR(P1651)</f>
        <v>2014</v>
      </c>
    </row>
    <row r="1652" spans="1:17" ht="32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8284</v>
      </c>
      <c r="O1652" t="s">
        <v>8305</v>
      </c>
      <c r="P1652" s="9">
        <f>(((J1652/60)/60)/24) + DATE(1970, 1, 1)</f>
        <v>41526.435613425929</v>
      </c>
      <c r="Q1652">
        <f>YEAR(P1652)</f>
        <v>2013</v>
      </c>
    </row>
    <row r="1653" spans="1:17" ht="48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8284</v>
      </c>
      <c r="O1653" t="s">
        <v>8305</v>
      </c>
      <c r="P1653" s="9">
        <f>(((J1653/60)/60)/24) + DATE(1970, 1, 1)</f>
        <v>40625.900694444441</v>
      </c>
      <c r="Q1653">
        <f>YEAR(P1653)</f>
        <v>2011</v>
      </c>
    </row>
    <row r="1654" spans="1:17" ht="48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8284</v>
      </c>
      <c r="O1654" t="s">
        <v>8305</v>
      </c>
      <c r="P1654" s="9">
        <f>(((J1654/60)/60)/24) + DATE(1970, 1, 1)</f>
        <v>41572.492974537039</v>
      </c>
      <c r="Q1654">
        <f>YEAR(P1654)</f>
        <v>2013</v>
      </c>
    </row>
    <row r="1655" spans="1:17" ht="48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8284</v>
      </c>
      <c r="O1655" t="s">
        <v>8305</v>
      </c>
      <c r="P1655" s="9">
        <f>(((J1655/60)/60)/24) + DATE(1970, 1, 1)</f>
        <v>40626.834444444445</v>
      </c>
      <c r="Q1655">
        <f>YEAR(P1655)</f>
        <v>2011</v>
      </c>
    </row>
    <row r="1656" spans="1:17" ht="48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8284</v>
      </c>
      <c r="O1656" t="s">
        <v>8305</v>
      </c>
      <c r="P1656" s="9">
        <f>(((J1656/60)/60)/24) + DATE(1970, 1, 1)</f>
        <v>40987.890740740739</v>
      </c>
      <c r="Q1656">
        <f>YEAR(P1656)</f>
        <v>2012</v>
      </c>
    </row>
    <row r="1657" spans="1:17" ht="32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8284</v>
      </c>
      <c r="O1657" t="s">
        <v>8305</v>
      </c>
      <c r="P1657" s="9">
        <f>(((J1657/60)/60)/24) + DATE(1970, 1, 1)</f>
        <v>40974.791898148149</v>
      </c>
      <c r="Q1657">
        <f>YEAR(P1657)</f>
        <v>2012</v>
      </c>
    </row>
    <row r="1658" spans="1:17" ht="64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8284</v>
      </c>
      <c r="O1658" t="s">
        <v>8305</v>
      </c>
      <c r="P1658" s="9">
        <f>(((J1658/60)/60)/24) + DATE(1970, 1, 1)</f>
        <v>41226.928842592592</v>
      </c>
      <c r="Q1658">
        <f>YEAR(P1658)</f>
        <v>2012</v>
      </c>
    </row>
    <row r="1659" spans="1:17" ht="48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8284</v>
      </c>
      <c r="O1659" t="s">
        <v>8305</v>
      </c>
      <c r="P1659" s="9">
        <f>(((J1659/60)/60)/24) + DATE(1970, 1, 1)</f>
        <v>41023.782037037039</v>
      </c>
      <c r="Q1659">
        <f>YEAR(P1659)</f>
        <v>2012</v>
      </c>
    </row>
    <row r="1660" spans="1:17" ht="48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8284</v>
      </c>
      <c r="O1660" t="s">
        <v>8305</v>
      </c>
      <c r="P1660" s="9">
        <f>(((J1660/60)/60)/24) + DATE(1970, 1, 1)</f>
        <v>41223.22184027778</v>
      </c>
      <c r="Q1660">
        <f>YEAR(P1660)</f>
        <v>2012</v>
      </c>
    </row>
    <row r="1661" spans="1:17" ht="48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8284</v>
      </c>
      <c r="O1661" t="s">
        <v>8305</v>
      </c>
      <c r="P1661" s="9">
        <f>(((J1661/60)/60)/24) + DATE(1970, 1, 1)</f>
        <v>41596.913437499999</v>
      </c>
      <c r="Q1661">
        <f>YEAR(P1661)</f>
        <v>2013</v>
      </c>
    </row>
    <row r="1662" spans="1:17" ht="48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8284</v>
      </c>
      <c r="O1662" t="s">
        <v>8305</v>
      </c>
      <c r="P1662" s="9">
        <f>(((J1662/60)/60)/24) + DATE(1970, 1, 1)</f>
        <v>42459.693865740745</v>
      </c>
      <c r="Q1662">
        <f>YEAR(P1662)</f>
        <v>2016</v>
      </c>
    </row>
    <row r="1663" spans="1:17" ht="64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8284</v>
      </c>
      <c r="O1663" t="s">
        <v>8305</v>
      </c>
      <c r="P1663" s="9">
        <f>(((J1663/60)/60)/24) + DATE(1970, 1, 1)</f>
        <v>42343.998043981483</v>
      </c>
      <c r="Q1663">
        <f>YEAR(P1663)</f>
        <v>2015</v>
      </c>
    </row>
    <row r="1664" spans="1:17" ht="48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8284</v>
      </c>
      <c r="O1664" t="s">
        <v>8305</v>
      </c>
      <c r="P1664" s="9">
        <f>(((J1664/60)/60)/24) + DATE(1970, 1, 1)</f>
        <v>40848.198333333334</v>
      </c>
      <c r="Q1664">
        <f>YEAR(P1664)</f>
        <v>2011</v>
      </c>
    </row>
    <row r="1665" spans="1:17" ht="32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8284</v>
      </c>
      <c r="O1665" t="s">
        <v>8305</v>
      </c>
      <c r="P1665" s="9">
        <f>(((J1665/60)/60)/24) + DATE(1970, 1, 1)</f>
        <v>42006.02207175926</v>
      </c>
      <c r="Q1665">
        <f>YEAR(P1665)</f>
        <v>2015</v>
      </c>
    </row>
    <row r="1666" spans="1:17" ht="48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8284</v>
      </c>
      <c r="O1666" t="s">
        <v>8305</v>
      </c>
      <c r="P1666" s="9">
        <f>(((J1666/60)/60)/24) + DATE(1970, 1, 1)</f>
        <v>40939.761782407404</v>
      </c>
      <c r="Q1666">
        <f>YEAR(P1666)</f>
        <v>2012</v>
      </c>
    </row>
    <row r="1667" spans="1:17" ht="48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8284</v>
      </c>
      <c r="O1667" t="s">
        <v>8305</v>
      </c>
      <c r="P1667" s="9">
        <f>(((J1667/60)/60)/24) + DATE(1970, 1, 1)</f>
        <v>40564.649456018517</v>
      </c>
      <c r="Q1667">
        <f>YEAR(P1667)</f>
        <v>2011</v>
      </c>
    </row>
    <row r="1668" spans="1:17" ht="48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8284</v>
      </c>
      <c r="O1668" t="s">
        <v>8305</v>
      </c>
      <c r="P1668" s="9">
        <f>(((J1668/60)/60)/24) + DATE(1970, 1, 1)</f>
        <v>41331.253159722226</v>
      </c>
      <c r="Q1668">
        <f>YEAR(P1668)</f>
        <v>2013</v>
      </c>
    </row>
    <row r="1669" spans="1:17" ht="48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8284</v>
      </c>
      <c r="O1669" t="s">
        <v>8305</v>
      </c>
      <c r="P1669" s="9">
        <f>(((J1669/60)/60)/24) + DATE(1970, 1, 1)</f>
        <v>41682.0705787037</v>
      </c>
      <c r="Q1669">
        <f>YEAR(P1669)</f>
        <v>2014</v>
      </c>
    </row>
    <row r="1670" spans="1:17" ht="48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8284</v>
      </c>
      <c r="O1670" t="s">
        <v>8305</v>
      </c>
      <c r="P1670" s="9">
        <f>(((J1670/60)/60)/24) + DATE(1970, 1, 1)</f>
        <v>40845.14975694444</v>
      </c>
      <c r="Q1670">
        <f>YEAR(P1670)</f>
        <v>2011</v>
      </c>
    </row>
    <row r="1671" spans="1:17" ht="48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8284</v>
      </c>
      <c r="O1671" t="s">
        <v>8305</v>
      </c>
      <c r="P1671" s="9">
        <f>(((J1671/60)/60)/24) + DATE(1970, 1, 1)</f>
        <v>42461.885138888887</v>
      </c>
      <c r="Q1671">
        <f>YEAR(P1671)</f>
        <v>2016</v>
      </c>
    </row>
    <row r="1672" spans="1:17" ht="64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8284</v>
      </c>
      <c r="O1672" t="s">
        <v>8305</v>
      </c>
      <c r="P1672" s="9">
        <f>(((J1672/60)/60)/24) + DATE(1970, 1, 1)</f>
        <v>40313.930543981485</v>
      </c>
      <c r="Q1672">
        <f>YEAR(P1672)</f>
        <v>2010</v>
      </c>
    </row>
    <row r="1673" spans="1:17" ht="32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8284</v>
      </c>
      <c r="O1673" t="s">
        <v>8305</v>
      </c>
      <c r="P1673" s="9">
        <f>(((J1673/60)/60)/24) + DATE(1970, 1, 1)</f>
        <v>42553.54414351852</v>
      </c>
      <c r="Q1673">
        <f>YEAR(P1673)</f>
        <v>2016</v>
      </c>
    </row>
    <row r="1674" spans="1:17" ht="32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8284</v>
      </c>
      <c r="O1674" t="s">
        <v>8305</v>
      </c>
      <c r="P1674" s="9">
        <f>(((J1674/60)/60)/24) + DATE(1970, 1, 1)</f>
        <v>41034.656597222223</v>
      </c>
      <c r="Q1674">
        <f>YEAR(P1674)</f>
        <v>2012</v>
      </c>
    </row>
    <row r="1675" spans="1:17" ht="48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8284</v>
      </c>
      <c r="O1675" t="s">
        <v>8305</v>
      </c>
      <c r="P1675" s="9">
        <f>(((J1675/60)/60)/24) + DATE(1970, 1, 1)</f>
        <v>42039.878379629634</v>
      </c>
      <c r="Q1675">
        <f>YEAR(P1675)</f>
        <v>2015</v>
      </c>
    </row>
    <row r="1676" spans="1:17" ht="48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8284</v>
      </c>
      <c r="O1676" t="s">
        <v>8305</v>
      </c>
      <c r="P1676" s="9">
        <f>(((J1676/60)/60)/24) + DATE(1970, 1, 1)</f>
        <v>42569.605393518519</v>
      </c>
      <c r="Q1676">
        <f>YEAR(P1676)</f>
        <v>2016</v>
      </c>
    </row>
    <row r="1677" spans="1:17" ht="32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8284</v>
      </c>
      <c r="O1677" t="s">
        <v>8305</v>
      </c>
      <c r="P1677" s="9">
        <f>(((J1677/60)/60)/24) + DATE(1970, 1, 1)</f>
        <v>40802.733101851853</v>
      </c>
      <c r="Q1677">
        <f>YEAR(P1677)</f>
        <v>2011</v>
      </c>
    </row>
    <row r="1678" spans="1:17" ht="32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8284</v>
      </c>
      <c r="O1678" t="s">
        <v>8305</v>
      </c>
      <c r="P1678" s="9">
        <f>(((J1678/60)/60)/24) + DATE(1970, 1, 1)</f>
        <v>40973.72623842593</v>
      </c>
      <c r="Q1678">
        <f>YEAR(P1678)</f>
        <v>2012</v>
      </c>
    </row>
    <row r="1679" spans="1:17" ht="48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8284</v>
      </c>
      <c r="O1679" t="s">
        <v>8305</v>
      </c>
      <c r="P1679" s="9">
        <f>(((J1679/60)/60)/24) + DATE(1970, 1, 1)</f>
        <v>42416.407129629632</v>
      </c>
      <c r="Q1679">
        <f>YEAR(P1679)</f>
        <v>2016</v>
      </c>
    </row>
    <row r="1680" spans="1:17" ht="32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8284</v>
      </c>
      <c r="O1680" t="s">
        <v>8305</v>
      </c>
      <c r="P1680" s="9">
        <f>(((J1680/60)/60)/24) + DATE(1970, 1, 1)</f>
        <v>41662.854988425926</v>
      </c>
      <c r="Q1680">
        <f>YEAR(P1680)</f>
        <v>2014</v>
      </c>
    </row>
    <row r="1681" spans="1:17" ht="64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8284</v>
      </c>
      <c r="O1681" t="s">
        <v>8305</v>
      </c>
      <c r="P1681" s="9">
        <f>(((J1681/60)/60)/24) + DATE(1970, 1, 1)</f>
        <v>40723.068807870368</v>
      </c>
      <c r="Q1681">
        <f>YEAR(P1681)</f>
        <v>2011</v>
      </c>
    </row>
    <row r="1682" spans="1:17" ht="32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8284</v>
      </c>
      <c r="O1682" t="s">
        <v>8305</v>
      </c>
      <c r="P1682" s="9">
        <f>(((J1682/60)/60)/24) + DATE(1970, 1, 1)</f>
        <v>41802.757719907408</v>
      </c>
      <c r="Q1682">
        <f>YEAR(P1682)</f>
        <v>2014</v>
      </c>
    </row>
    <row r="1683" spans="1:17" ht="48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8284</v>
      </c>
      <c r="O1683" t="s">
        <v>8306</v>
      </c>
      <c r="P1683" s="9">
        <f>(((J1683/60)/60)/24) + DATE(1970, 1, 1)</f>
        <v>42774.121342592596</v>
      </c>
      <c r="Q1683">
        <f>YEAR(P1683)</f>
        <v>2017</v>
      </c>
    </row>
    <row r="1684" spans="1:17" ht="32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8284</v>
      </c>
      <c r="O1684" t="s">
        <v>8306</v>
      </c>
      <c r="P1684" s="9">
        <f>(((J1684/60)/60)/24) + DATE(1970, 1, 1)</f>
        <v>42779.21365740741</v>
      </c>
      <c r="Q1684">
        <f>YEAR(P1684)</f>
        <v>2017</v>
      </c>
    </row>
    <row r="1685" spans="1:17" ht="48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8284</v>
      </c>
      <c r="O1685" t="s">
        <v>8306</v>
      </c>
      <c r="P1685" s="9">
        <f>(((J1685/60)/60)/24) + DATE(1970, 1, 1)</f>
        <v>42808.781689814816</v>
      </c>
      <c r="Q1685">
        <f>YEAR(P1685)</f>
        <v>2017</v>
      </c>
    </row>
    <row r="1686" spans="1:17" ht="32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8284</v>
      </c>
      <c r="O1686" t="s">
        <v>8306</v>
      </c>
      <c r="P1686" s="9">
        <f>(((J1686/60)/60)/24) + DATE(1970, 1, 1)</f>
        <v>42783.815289351856</v>
      </c>
      <c r="Q1686">
        <f>YEAR(P1686)</f>
        <v>2017</v>
      </c>
    </row>
    <row r="1687" spans="1:17" ht="48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8284</v>
      </c>
      <c r="O1687" t="s">
        <v>8306</v>
      </c>
      <c r="P1687" s="9">
        <f>(((J1687/60)/60)/24) + DATE(1970, 1, 1)</f>
        <v>42788.2502662037</v>
      </c>
      <c r="Q1687">
        <f>YEAR(P1687)</f>
        <v>2017</v>
      </c>
    </row>
    <row r="1688" spans="1:17" ht="48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8284</v>
      </c>
      <c r="O1688" t="s">
        <v>8306</v>
      </c>
      <c r="P1688" s="9">
        <f>(((J1688/60)/60)/24) + DATE(1970, 1, 1)</f>
        <v>42792.843969907408</v>
      </c>
      <c r="Q1688">
        <f>YEAR(P1688)</f>
        <v>2017</v>
      </c>
    </row>
    <row r="1689" spans="1:17" ht="48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8284</v>
      </c>
      <c r="O1689" t="s">
        <v>8306</v>
      </c>
      <c r="P1689" s="9">
        <f>(((J1689/60)/60)/24) + DATE(1970, 1, 1)</f>
        <v>42802.046817129631</v>
      </c>
      <c r="Q1689">
        <f>YEAR(P1689)</f>
        <v>2017</v>
      </c>
    </row>
    <row r="1690" spans="1:17" ht="64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8284</v>
      </c>
      <c r="O1690" t="s">
        <v>8306</v>
      </c>
      <c r="P1690" s="9">
        <f>(((J1690/60)/60)/24) + DATE(1970, 1, 1)</f>
        <v>42804.534652777773</v>
      </c>
      <c r="Q1690">
        <f>YEAR(P1690)</f>
        <v>2017</v>
      </c>
    </row>
    <row r="1691" spans="1:17" ht="16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8284</v>
      </c>
      <c r="O1691" t="s">
        <v>8306</v>
      </c>
      <c r="P1691" s="9">
        <f>(((J1691/60)/60)/24) + DATE(1970, 1, 1)</f>
        <v>42780.942476851851</v>
      </c>
      <c r="Q1691">
        <f>YEAR(P1691)</f>
        <v>2017</v>
      </c>
    </row>
    <row r="1692" spans="1:17" ht="48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8284</v>
      </c>
      <c r="O1692" t="s">
        <v>8306</v>
      </c>
      <c r="P1692" s="9">
        <f>(((J1692/60)/60)/24) + DATE(1970, 1, 1)</f>
        <v>42801.43104166667</v>
      </c>
      <c r="Q1692">
        <f>YEAR(P1692)</f>
        <v>2017</v>
      </c>
    </row>
    <row r="1693" spans="1:17" ht="48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8284</v>
      </c>
      <c r="O1693" t="s">
        <v>8306</v>
      </c>
      <c r="P1693" s="9">
        <f>(((J1693/60)/60)/24) + DATE(1970, 1, 1)</f>
        <v>42795.701481481476</v>
      </c>
      <c r="Q1693">
        <f>YEAR(P1693)</f>
        <v>2017</v>
      </c>
    </row>
    <row r="1694" spans="1:17" ht="48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8284</v>
      </c>
      <c r="O1694" t="s">
        <v>8306</v>
      </c>
      <c r="P1694" s="9">
        <f>(((J1694/60)/60)/24) + DATE(1970, 1, 1)</f>
        <v>42788.151238425926</v>
      </c>
      <c r="Q1694">
        <f>YEAR(P1694)</f>
        <v>2017</v>
      </c>
    </row>
    <row r="1695" spans="1:17" ht="48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8284</v>
      </c>
      <c r="O1695" t="s">
        <v>8306</v>
      </c>
      <c r="P1695" s="9">
        <f>(((J1695/60)/60)/24) + DATE(1970, 1, 1)</f>
        <v>42803.920277777783</v>
      </c>
      <c r="Q1695">
        <f>YEAR(P1695)</f>
        <v>2017</v>
      </c>
    </row>
    <row r="1696" spans="1:17" ht="48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8284</v>
      </c>
      <c r="O1696" t="s">
        <v>8306</v>
      </c>
      <c r="P1696" s="9">
        <f>(((J1696/60)/60)/24) + DATE(1970, 1, 1)</f>
        <v>42791.669837962967</v>
      </c>
      <c r="Q1696">
        <f>YEAR(P1696)</f>
        <v>2017</v>
      </c>
    </row>
    <row r="1697" spans="1:17" ht="48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8284</v>
      </c>
      <c r="O1697" t="s">
        <v>8306</v>
      </c>
      <c r="P1697" s="9">
        <f>(((J1697/60)/60)/24) + DATE(1970, 1, 1)</f>
        <v>42801.031412037039</v>
      </c>
      <c r="Q1697">
        <f>YEAR(P1697)</f>
        <v>2017</v>
      </c>
    </row>
    <row r="1698" spans="1:17" ht="48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8284</v>
      </c>
      <c r="O1698" t="s">
        <v>8306</v>
      </c>
      <c r="P1698" s="9">
        <f>(((J1698/60)/60)/24) + DATE(1970, 1, 1)</f>
        <v>42796.069571759261</v>
      </c>
      <c r="Q1698">
        <f>YEAR(P1698)</f>
        <v>2017</v>
      </c>
    </row>
    <row r="1699" spans="1:17" ht="48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8284</v>
      </c>
      <c r="O1699" t="s">
        <v>8306</v>
      </c>
      <c r="P1699" s="9">
        <f>(((J1699/60)/60)/24) + DATE(1970, 1, 1)</f>
        <v>42805.032962962956</v>
      </c>
      <c r="Q1699">
        <f>YEAR(P1699)</f>
        <v>2017</v>
      </c>
    </row>
    <row r="1700" spans="1:17" ht="80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8284</v>
      </c>
      <c r="O1700" t="s">
        <v>8306</v>
      </c>
      <c r="P1700" s="9">
        <f>(((J1700/60)/60)/24) + DATE(1970, 1, 1)</f>
        <v>42796.207870370374</v>
      </c>
      <c r="Q1700">
        <f>YEAR(P1700)</f>
        <v>2017</v>
      </c>
    </row>
    <row r="1701" spans="1:17" ht="48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8284</v>
      </c>
      <c r="O1701" t="s">
        <v>8306</v>
      </c>
      <c r="P1701" s="9">
        <f>(((J1701/60)/60)/24) + DATE(1970, 1, 1)</f>
        <v>42806.863946759258</v>
      </c>
      <c r="Q1701">
        <f>YEAR(P1701)</f>
        <v>2017</v>
      </c>
    </row>
    <row r="1702" spans="1:17" ht="48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8284</v>
      </c>
      <c r="O1702" t="s">
        <v>8306</v>
      </c>
      <c r="P1702" s="9">
        <f>(((J1702/60)/60)/24) + DATE(1970, 1, 1)</f>
        <v>42796.071643518517</v>
      </c>
      <c r="Q1702">
        <f>YEAR(P1702)</f>
        <v>2017</v>
      </c>
    </row>
    <row r="1703" spans="1:17" ht="48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8284</v>
      </c>
      <c r="O1703" t="s">
        <v>8306</v>
      </c>
      <c r="P1703" s="9">
        <f>(((J1703/60)/60)/24) + DATE(1970, 1, 1)</f>
        <v>41989.664409722223</v>
      </c>
      <c r="Q1703">
        <f>YEAR(P1703)</f>
        <v>2014</v>
      </c>
    </row>
    <row r="1704" spans="1:17" ht="16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8284</v>
      </c>
      <c r="O1704" t="s">
        <v>8306</v>
      </c>
      <c r="P1704" s="9">
        <f>(((J1704/60)/60)/24) + DATE(1970, 1, 1)</f>
        <v>42063.869791666672</v>
      </c>
      <c r="Q1704">
        <f>YEAR(P1704)</f>
        <v>2015</v>
      </c>
    </row>
    <row r="1705" spans="1:17" ht="48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8284</v>
      </c>
      <c r="O1705" t="s">
        <v>8306</v>
      </c>
      <c r="P1705" s="9">
        <f>(((J1705/60)/60)/24) + DATE(1970, 1, 1)</f>
        <v>42187.281678240746</v>
      </c>
      <c r="Q1705">
        <f>YEAR(P1705)</f>
        <v>2015</v>
      </c>
    </row>
    <row r="1706" spans="1:17" ht="32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8284</v>
      </c>
      <c r="O1706" t="s">
        <v>8306</v>
      </c>
      <c r="P1706" s="9">
        <f>(((J1706/60)/60)/24) + DATE(1970, 1, 1)</f>
        <v>42021.139733796299</v>
      </c>
      <c r="Q1706">
        <f>YEAR(P1706)</f>
        <v>2015</v>
      </c>
    </row>
    <row r="1707" spans="1:17" ht="48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8284</v>
      </c>
      <c r="O1707" t="s">
        <v>8306</v>
      </c>
      <c r="P1707" s="9">
        <f>(((J1707/60)/60)/24) + DATE(1970, 1, 1)</f>
        <v>42245.016736111109</v>
      </c>
      <c r="Q1707">
        <f>YEAR(P1707)</f>
        <v>2015</v>
      </c>
    </row>
    <row r="1708" spans="1:17" ht="48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8284</v>
      </c>
      <c r="O1708" t="s">
        <v>8306</v>
      </c>
      <c r="P1708" s="9">
        <f>(((J1708/60)/60)/24) + DATE(1970, 1, 1)</f>
        <v>42179.306388888886</v>
      </c>
      <c r="Q1708">
        <f>YEAR(P1708)</f>
        <v>2015</v>
      </c>
    </row>
    <row r="1709" spans="1:17" ht="48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8284</v>
      </c>
      <c r="O1709" t="s">
        <v>8306</v>
      </c>
      <c r="P1709" s="9">
        <f>(((J1709/60)/60)/24) + DATE(1970, 1, 1)</f>
        <v>42427.721006944441</v>
      </c>
      <c r="Q1709">
        <f>YEAR(P1709)</f>
        <v>2016</v>
      </c>
    </row>
    <row r="1710" spans="1:17" ht="48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8284</v>
      </c>
      <c r="O1710" t="s">
        <v>8306</v>
      </c>
      <c r="P1710" s="9">
        <f>(((J1710/60)/60)/24) + DATE(1970, 1, 1)</f>
        <v>42451.866967592592</v>
      </c>
      <c r="Q1710">
        <f>YEAR(P1710)</f>
        <v>2016</v>
      </c>
    </row>
    <row r="1711" spans="1:17" ht="48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8284</v>
      </c>
      <c r="O1711" t="s">
        <v>8306</v>
      </c>
      <c r="P1711" s="9">
        <f>(((J1711/60)/60)/24) + DATE(1970, 1, 1)</f>
        <v>41841.56381944444</v>
      </c>
      <c r="Q1711">
        <f>YEAR(P1711)</f>
        <v>2014</v>
      </c>
    </row>
    <row r="1712" spans="1:17" ht="32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8284</v>
      </c>
      <c r="O1712" t="s">
        <v>8306</v>
      </c>
      <c r="P1712" s="9">
        <f>(((J1712/60)/60)/24) + DATE(1970, 1, 1)</f>
        <v>42341.59129629629</v>
      </c>
      <c r="Q1712">
        <f>YEAR(P1712)</f>
        <v>2015</v>
      </c>
    </row>
    <row r="1713" spans="1:17" ht="48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8284</v>
      </c>
      <c r="O1713" t="s">
        <v>8306</v>
      </c>
      <c r="P1713" s="9">
        <f>(((J1713/60)/60)/24) + DATE(1970, 1, 1)</f>
        <v>41852.646226851852</v>
      </c>
      <c r="Q1713">
        <f>YEAR(P1713)</f>
        <v>2014</v>
      </c>
    </row>
    <row r="1714" spans="1:17" ht="48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8284</v>
      </c>
      <c r="O1714" t="s">
        <v>8306</v>
      </c>
      <c r="P1714" s="9">
        <f>(((J1714/60)/60)/24) + DATE(1970, 1, 1)</f>
        <v>42125.913807870369</v>
      </c>
      <c r="Q1714">
        <f>YEAR(P1714)</f>
        <v>2015</v>
      </c>
    </row>
    <row r="1715" spans="1:17" ht="48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8284</v>
      </c>
      <c r="O1715" t="s">
        <v>8306</v>
      </c>
      <c r="P1715" s="9">
        <f>(((J1715/60)/60)/24) + DATE(1970, 1, 1)</f>
        <v>41887.801064814819</v>
      </c>
      <c r="Q1715">
        <f>YEAR(P1715)</f>
        <v>2014</v>
      </c>
    </row>
    <row r="1716" spans="1:17" ht="48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8284</v>
      </c>
      <c r="O1716" t="s">
        <v>8306</v>
      </c>
      <c r="P1716" s="9">
        <f>(((J1716/60)/60)/24) + DATE(1970, 1, 1)</f>
        <v>42095.918530092589</v>
      </c>
      <c r="Q1716">
        <f>YEAR(P1716)</f>
        <v>2015</v>
      </c>
    </row>
    <row r="1717" spans="1:17" ht="48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8284</v>
      </c>
      <c r="O1717" t="s">
        <v>8306</v>
      </c>
      <c r="P1717" s="9">
        <f>(((J1717/60)/60)/24) + DATE(1970, 1, 1)</f>
        <v>42064.217418981483</v>
      </c>
      <c r="Q1717">
        <f>YEAR(P1717)</f>
        <v>2015</v>
      </c>
    </row>
    <row r="1718" spans="1:17" ht="48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8284</v>
      </c>
      <c r="O1718" t="s">
        <v>8306</v>
      </c>
      <c r="P1718" s="9">
        <f>(((J1718/60)/60)/24) + DATE(1970, 1, 1)</f>
        <v>42673.577534722222</v>
      </c>
      <c r="Q1718">
        <f>YEAR(P1718)</f>
        <v>2016</v>
      </c>
    </row>
    <row r="1719" spans="1:17" ht="48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8284</v>
      </c>
      <c r="O1719" t="s">
        <v>8306</v>
      </c>
      <c r="P1719" s="9">
        <f>(((J1719/60)/60)/24) + DATE(1970, 1, 1)</f>
        <v>42460.98192129629</v>
      </c>
      <c r="Q1719">
        <f>YEAR(P1719)</f>
        <v>2016</v>
      </c>
    </row>
    <row r="1720" spans="1:17" ht="16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8284</v>
      </c>
      <c r="O1720" t="s">
        <v>8306</v>
      </c>
      <c r="P1720" s="9">
        <f>(((J1720/60)/60)/24) + DATE(1970, 1, 1)</f>
        <v>42460.610520833332</v>
      </c>
      <c r="Q1720">
        <f>YEAR(P1720)</f>
        <v>2016</v>
      </c>
    </row>
    <row r="1721" spans="1:17" ht="48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8284</v>
      </c>
      <c r="O1721" t="s">
        <v>8306</v>
      </c>
      <c r="P1721" s="9">
        <f>(((J1721/60)/60)/24) + DATE(1970, 1, 1)</f>
        <v>41869.534618055557</v>
      </c>
      <c r="Q1721">
        <f>YEAR(P1721)</f>
        <v>2014</v>
      </c>
    </row>
    <row r="1722" spans="1:17" ht="48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8284</v>
      </c>
      <c r="O1722" t="s">
        <v>8306</v>
      </c>
      <c r="P1722" s="9">
        <f>(((J1722/60)/60)/24) + DATE(1970, 1, 1)</f>
        <v>41922.783229166671</v>
      </c>
      <c r="Q1722">
        <f>YEAR(P1722)</f>
        <v>2014</v>
      </c>
    </row>
    <row r="1723" spans="1:17" ht="48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8284</v>
      </c>
      <c r="O1723" t="s">
        <v>8306</v>
      </c>
      <c r="P1723" s="9">
        <f>(((J1723/60)/60)/24) + DATE(1970, 1, 1)</f>
        <v>42319.461377314816</v>
      </c>
      <c r="Q1723">
        <f>YEAR(P1723)</f>
        <v>2015</v>
      </c>
    </row>
    <row r="1724" spans="1:17" ht="48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8284</v>
      </c>
      <c r="O1724" t="s">
        <v>8306</v>
      </c>
      <c r="P1724" s="9">
        <f>(((J1724/60)/60)/24) + DATE(1970, 1, 1)</f>
        <v>42425.960983796293</v>
      </c>
      <c r="Q1724">
        <f>YEAR(P1724)</f>
        <v>2016</v>
      </c>
    </row>
    <row r="1725" spans="1:17" ht="48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8284</v>
      </c>
      <c r="O1725" t="s">
        <v>8306</v>
      </c>
      <c r="P1725" s="9">
        <f>(((J1725/60)/60)/24) + DATE(1970, 1, 1)</f>
        <v>42129.82540509259</v>
      </c>
      <c r="Q1725">
        <f>YEAR(P1725)</f>
        <v>2015</v>
      </c>
    </row>
    <row r="1726" spans="1:17" ht="48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8284</v>
      </c>
      <c r="O1726" t="s">
        <v>8306</v>
      </c>
      <c r="P1726" s="9">
        <f>(((J1726/60)/60)/24) + DATE(1970, 1, 1)</f>
        <v>41912.932430555556</v>
      </c>
      <c r="Q1726">
        <f>YEAR(P1726)</f>
        <v>2014</v>
      </c>
    </row>
    <row r="1727" spans="1:17" ht="48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8284</v>
      </c>
      <c r="O1727" t="s">
        <v>8306</v>
      </c>
      <c r="P1727" s="9">
        <f>(((J1727/60)/60)/24) + DATE(1970, 1, 1)</f>
        <v>41845.968159722222</v>
      </c>
      <c r="Q1727">
        <f>YEAR(P1727)</f>
        <v>2014</v>
      </c>
    </row>
    <row r="1728" spans="1:17" ht="32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8284</v>
      </c>
      <c r="O1728" t="s">
        <v>8306</v>
      </c>
      <c r="P1728" s="9">
        <f>(((J1728/60)/60)/24) + DATE(1970, 1, 1)</f>
        <v>41788.919722222221</v>
      </c>
      <c r="Q1728">
        <f>YEAR(P1728)</f>
        <v>2014</v>
      </c>
    </row>
    <row r="1729" spans="1:17" ht="48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8284</v>
      </c>
      <c r="O1729" t="s">
        <v>8306</v>
      </c>
      <c r="P1729" s="9">
        <f>(((J1729/60)/60)/24) + DATE(1970, 1, 1)</f>
        <v>42044.927974537044</v>
      </c>
      <c r="Q1729">
        <f>YEAR(P1729)</f>
        <v>2015</v>
      </c>
    </row>
    <row r="1730" spans="1:17" ht="48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8284</v>
      </c>
      <c r="O1730" t="s">
        <v>8306</v>
      </c>
      <c r="P1730" s="9">
        <f>(((J1730/60)/60)/24) + DATE(1970, 1, 1)</f>
        <v>42268.625856481478</v>
      </c>
      <c r="Q1730">
        <f>YEAR(P1730)</f>
        <v>2015</v>
      </c>
    </row>
    <row r="1731" spans="1:17" ht="48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8284</v>
      </c>
      <c r="O1731" t="s">
        <v>8306</v>
      </c>
      <c r="P1731" s="9">
        <f>(((J1731/60)/60)/24) + DATE(1970, 1, 1)</f>
        <v>42471.052152777775</v>
      </c>
      <c r="Q1731">
        <f>YEAR(P1731)</f>
        <v>2016</v>
      </c>
    </row>
    <row r="1732" spans="1:17" ht="48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8284</v>
      </c>
      <c r="O1732" t="s">
        <v>8306</v>
      </c>
      <c r="P1732" s="9">
        <f>(((J1732/60)/60)/24) + DATE(1970, 1, 1)</f>
        <v>42272.087766203709</v>
      </c>
      <c r="Q1732">
        <f>YEAR(P1732)</f>
        <v>2015</v>
      </c>
    </row>
    <row r="1733" spans="1:17" ht="32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8284</v>
      </c>
      <c r="O1733" t="s">
        <v>8306</v>
      </c>
      <c r="P1733" s="9">
        <f>(((J1733/60)/60)/24) + DATE(1970, 1, 1)</f>
        <v>42152.906851851847</v>
      </c>
      <c r="Q1733">
        <f>YEAR(P1733)</f>
        <v>2015</v>
      </c>
    </row>
    <row r="1734" spans="1:17" ht="48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8284</v>
      </c>
      <c r="O1734" t="s">
        <v>8306</v>
      </c>
      <c r="P1734" s="9">
        <f>(((J1734/60)/60)/24) + DATE(1970, 1, 1)</f>
        <v>42325.683807870373</v>
      </c>
      <c r="Q1734">
        <f>YEAR(P1734)</f>
        <v>2015</v>
      </c>
    </row>
    <row r="1735" spans="1:17" ht="48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8284</v>
      </c>
      <c r="O1735" t="s">
        <v>8306</v>
      </c>
      <c r="P1735" s="9">
        <f>(((J1735/60)/60)/24) + DATE(1970, 1, 1)</f>
        <v>42614.675625000003</v>
      </c>
      <c r="Q1735">
        <f>YEAR(P1735)</f>
        <v>2016</v>
      </c>
    </row>
    <row r="1736" spans="1:17" ht="48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8284</v>
      </c>
      <c r="O1736" t="s">
        <v>8306</v>
      </c>
      <c r="P1736" s="9">
        <f>(((J1736/60)/60)/24) + DATE(1970, 1, 1)</f>
        <v>42102.036527777775</v>
      </c>
      <c r="Q1736">
        <f>YEAR(P1736)</f>
        <v>2015</v>
      </c>
    </row>
    <row r="1737" spans="1:17" ht="48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8284</v>
      </c>
      <c r="O1737" t="s">
        <v>8306</v>
      </c>
      <c r="P1737" s="9">
        <f>(((J1737/60)/60)/24) + DATE(1970, 1, 1)</f>
        <v>42559.814178240747</v>
      </c>
      <c r="Q1737">
        <f>YEAR(P1737)</f>
        <v>2016</v>
      </c>
    </row>
    <row r="1738" spans="1:17" ht="32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8284</v>
      </c>
      <c r="O1738" t="s">
        <v>8306</v>
      </c>
      <c r="P1738" s="9">
        <f>(((J1738/60)/60)/24) + DATE(1970, 1, 1)</f>
        <v>42286.861493055556</v>
      </c>
      <c r="Q1738">
        <f>YEAR(P1738)</f>
        <v>2015</v>
      </c>
    </row>
    <row r="1739" spans="1:17" ht="48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8284</v>
      </c>
      <c r="O1739" t="s">
        <v>8306</v>
      </c>
      <c r="P1739" s="9">
        <f>(((J1739/60)/60)/24) + DATE(1970, 1, 1)</f>
        <v>42175.948981481488</v>
      </c>
      <c r="Q1739">
        <f>YEAR(P1739)</f>
        <v>2015</v>
      </c>
    </row>
    <row r="1740" spans="1:17" ht="32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8284</v>
      </c>
      <c r="O1740" t="s">
        <v>8306</v>
      </c>
      <c r="P1740" s="9">
        <f>(((J1740/60)/60)/24) + DATE(1970, 1, 1)</f>
        <v>41884.874328703707</v>
      </c>
      <c r="Q1740">
        <f>YEAR(P1740)</f>
        <v>2014</v>
      </c>
    </row>
    <row r="1741" spans="1:17" ht="48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8284</v>
      </c>
      <c r="O1741" t="s">
        <v>8306</v>
      </c>
      <c r="P1741" s="9">
        <f>(((J1741/60)/60)/24) + DATE(1970, 1, 1)</f>
        <v>42435.874212962968</v>
      </c>
      <c r="Q1741">
        <f>YEAR(P1741)</f>
        <v>2016</v>
      </c>
    </row>
    <row r="1742" spans="1:17" ht="48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8284</v>
      </c>
      <c r="O1742" t="s">
        <v>8306</v>
      </c>
      <c r="P1742" s="9">
        <f>(((J1742/60)/60)/24) + DATE(1970, 1, 1)</f>
        <v>42171.817384259266</v>
      </c>
      <c r="Q1742">
        <f>YEAR(P1742)</f>
        <v>2015</v>
      </c>
    </row>
    <row r="1743" spans="1:17" ht="32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8297</v>
      </c>
      <c r="O1743" t="s">
        <v>8298</v>
      </c>
      <c r="P1743" s="9">
        <f>(((J1743/60)/60)/24) + DATE(1970, 1, 1)</f>
        <v>42120.628136574072</v>
      </c>
      <c r="Q1743">
        <f>YEAR(P1743)</f>
        <v>2015</v>
      </c>
    </row>
    <row r="1744" spans="1:17" ht="48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8297</v>
      </c>
      <c r="O1744" t="s">
        <v>8298</v>
      </c>
      <c r="P1744" s="9">
        <f>(((J1744/60)/60)/24) + DATE(1970, 1, 1)</f>
        <v>42710.876967592587</v>
      </c>
      <c r="Q1744">
        <f>YEAR(P1744)</f>
        <v>2016</v>
      </c>
    </row>
    <row r="1745" spans="1:17" ht="48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8297</v>
      </c>
      <c r="O1745" t="s">
        <v>8298</v>
      </c>
      <c r="P1745" s="9">
        <f>(((J1745/60)/60)/24) + DATE(1970, 1, 1)</f>
        <v>42586.925636574073</v>
      </c>
      <c r="Q1745">
        <f>YEAR(P1745)</f>
        <v>2016</v>
      </c>
    </row>
    <row r="1746" spans="1:17" ht="48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8297</v>
      </c>
      <c r="O1746" t="s">
        <v>8298</v>
      </c>
      <c r="P1746" s="9">
        <f>(((J1746/60)/60)/24) + DATE(1970, 1, 1)</f>
        <v>42026.605057870373</v>
      </c>
      <c r="Q1746">
        <f>YEAR(P1746)</f>
        <v>2015</v>
      </c>
    </row>
    <row r="1747" spans="1:17" ht="48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8297</v>
      </c>
      <c r="O1747" t="s">
        <v>8298</v>
      </c>
      <c r="P1747" s="9">
        <f>(((J1747/60)/60)/24) + DATE(1970, 1, 1)</f>
        <v>42690.259699074071</v>
      </c>
      <c r="Q1747">
        <f>YEAR(P1747)</f>
        <v>2016</v>
      </c>
    </row>
    <row r="1748" spans="1:17" ht="48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8297</v>
      </c>
      <c r="O1748" t="s">
        <v>8298</v>
      </c>
      <c r="P1748" s="9">
        <f>(((J1748/60)/60)/24) + DATE(1970, 1, 1)</f>
        <v>42668.176701388889</v>
      </c>
      <c r="Q1748">
        <f>YEAR(P1748)</f>
        <v>2016</v>
      </c>
    </row>
    <row r="1749" spans="1:17" ht="48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8297</v>
      </c>
      <c r="O1749" t="s">
        <v>8298</v>
      </c>
      <c r="P1749" s="9">
        <f>(((J1749/60)/60)/24) + DATE(1970, 1, 1)</f>
        <v>42292.435532407413</v>
      </c>
      <c r="Q1749">
        <f>YEAR(P1749)</f>
        <v>2015</v>
      </c>
    </row>
    <row r="1750" spans="1:17" ht="32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8297</v>
      </c>
      <c r="O1750" t="s">
        <v>8298</v>
      </c>
      <c r="P1750" s="9">
        <f>(((J1750/60)/60)/24) + DATE(1970, 1, 1)</f>
        <v>42219.950729166667</v>
      </c>
      <c r="Q1750">
        <f>YEAR(P1750)</f>
        <v>2015</v>
      </c>
    </row>
    <row r="1751" spans="1:17" ht="32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8297</v>
      </c>
      <c r="O1751" t="s">
        <v>8298</v>
      </c>
      <c r="P1751" s="9">
        <f>(((J1751/60)/60)/24) + DATE(1970, 1, 1)</f>
        <v>42758.975937499999</v>
      </c>
      <c r="Q1751">
        <f>YEAR(P1751)</f>
        <v>2017</v>
      </c>
    </row>
    <row r="1752" spans="1:17" ht="48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8297</v>
      </c>
      <c r="O1752" t="s">
        <v>8298</v>
      </c>
      <c r="P1752" s="9">
        <f>(((J1752/60)/60)/24) + DATE(1970, 1, 1)</f>
        <v>42454.836851851855</v>
      </c>
      <c r="Q1752">
        <f>YEAR(P1752)</f>
        <v>2016</v>
      </c>
    </row>
    <row r="1753" spans="1:17" ht="32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8297</v>
      </c>
      <c r="O1753" t="s">
        <v>8298</v>
      </c>
      <c r="P1753" s="9">
        <f>(((J1753/60)/60)/24) + DATE(1970, 1, 1)</f>
        <v>42052.7815162037</v>
      </c>
      <c r="Q1753">
        <f>YEAR(P1753)</f>
        <v>2015</v>
      </c>
    </row>
    <row r="1754" spans="1:17" ht="32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8297</v>
      </c>
      <c r="O1754" t="s">
        <v>8298</v>
      </c>
      <c r="P1754" s="9">
        <f>(((J1754/60)/60)/24) + DATE(1970, 1, 1)</f>
        <v>42627.253263888888</v>
      </c>
      <c r="Q1754">
        <f>YEAR(P1754)</f>
        <v>2016</v>
      </c>
    </row>
    <row r="1755" spans="1:17" ht="48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8297</v>
      </c>
      <c r="O1755" t="s">
        <v>8298</v>
      </c>
      <c r="P1755" s="9">
        <f>(((J1755/60)/60)/24) + DATE(1970, 1, 1)</f>
        <v>42420.74962962963</v>
      </c>
      <c r="Q1755">
        <f>YEAR(P1755)</f>
        <v>2016</v>
      </c>
    </row>
    <row r="1756" spans="1:17" ht="48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8297</v>
      </c>
      <c r="O1756" t="s">
        <v>8298</v>
      </c>
      <c r="P1756" s="9">
        <f>(((J1756/60)/60)/24) + DATE(1970, 1, 1)</f>
        <v>42067.876770833333</v>
      </c>
      <c r="Q1756">
        <f>YEAR(P1756)</f>
        <v>2015</v>
      </c>
    </row>
    <row r="1757" spans="1:17" ht="48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8297</v>
      </c>
      <c r="O1757" t="s">
        <v>8298</v>
      </c>
      <c r="P1757" s="9">
        <f>(((J1757/60)/60)/24) + DATE(1970, 1, 1)</f>
        <v>42252.788900462961</v>
      </c>
      <c r="Q1757">
        <f>YEAR(P1757)</f>
        <v>2015</v>
      </c>
    </row>
    <row r="1758" spans="1:17" ht="48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8297</v>
      </c>
      <c r="O1758" t="s">
        <v>8298</v>
      </c>
      <c r="P1758" s="9">
        <f>(((J1758/60)/60)/24) + DATE(1970, 1, 1)</f>
        <v>42571.167465277773</v>
      </c>
      <c r="Q1758">
        <f>YEAR(P1758)</f>
        <v>2016</v>
      </c>
    </row>
    <row r="1759" spans="1:17" ht="32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8297</v>
      </c>
      <c r="O1759" t="s">
        <v>8298</v>
      </c>
      <c r="P1759" s="9">
        <f>(((J1759/60)/60)/24) + DATE(1970, 1, 1)</f>
        <v>42733.827349537038</v>
      </c>
      <c r="Q1759">
        <f>YEAR(P1759)</f>
        <v>2016</v>
      </c>
    </row>
    <row r="1760" spans="1:17" ht="48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8297</v>
      </c>
      <c r="O1760" t="s">
        <v>8298</v>
      </c>
      <c r="P1760" s="9">
        <f>(((J1760/60)/60)/24) + DATE(1970, 1, 1)</f>
        <v>42505.955925925926</v>
      </c>
      <c r="Q1760">
        <f>YEAR(P1760)</f>
        <v>2016</v>
      </c>
    </row>
    <row r="1761" spans="1:17" ht="32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8297</v>
      </c>
      <c r="O1761" t="s">
        <v>8298</v>
      </c>
      <c r="P1761" s="9">
        <f>(((J1761/60)/60)/24) + DATE(1970, 1, 1)</f>
        <v>42068.829039351855</v>
      </c>
      <c r="Q1761">
        <f>YEAR(P1761)</f>
        <v>2015</v>
      </c>
    </row>
    <row r="1762" spans="1:17" ht="48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8297</v>
      </c>
      <c r="O1762" t="s">
        <v>8298</v>
      </c>
      <c r="P1762" s="9">
        <f>(((J1762/60)/60)/24) + DATE(1970, 1, 1)</f>
        <v>42405.67260416667</v>
      </c>
      <c r="Q1762">
        <f>YEAR(P1762)</f>
        <v>2016</v>
      </c>
    </row>
    <row r="1763" spans="1:17" ht="32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8297</v>
      </c>
      <c r="O1763" t="s">
        <v>8298</v>
      </c>
      <c r="P1763" s="9">
        <f>(((J1763/60)/60)/24) + DATE(1970, 1, 1)</f>
        <v>42209.567824074074</v>
      </c>
      <c r="Q1763">
        <f>YEAR(P1763)</f>
        <v>2015</v>
      </c>
    </row>
    <row r="1764" spans="1:17" ht="16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8297</v>
      </c>
      <c r="O1764" t="s">
        <v>8298</v>
      </c>
      <c r="P1764" s="9">
        <f>(((J1764/60)/60)/24) + DATE(1970, 1, 1)</f>
        <v>42410.982002314813</v>
      </c>
      <c r="Q1764">
        <f>YEAR(P1764)</f>
        <v>2016</v>
      </c>
    </row>
    <row r="1765" spans="1:17" ht="48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8297</v>
      </c>
      <c r="O1765" t="s">
        <v>8298</v>
      </c>
      <c r="P1765" s="9">
        <f>(((J1765/60)/60)/24) + DATE(1970, 1, 1)</f>
        <v>42636.868518518517</v>
      </c>
      <c r="Q1765">
        <f>YEAR(P1765)</f>
        <v>2016</v>
      </c>
    </row>
    <row r="1766" spans="1:17" ht="48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8297</v>
      </c>
      <c r="O1766" t="s">
        <v>8298</v>
      </c>
      <c r="P1766" s="9">
        <f>(((J1766/60)/60)/24) + DATE(1970, 1, 1)</f>
        <v>41825.485868055555</v>
      </c>
      <c r="Q1766">
        <f>YEAR(P1766)</f>
        <v>2014</v>
      </c>
    </row>
    <row r="1767" spans="1:17" ht="48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8297</v>
      </c>
      <c r="O1767" t="s">
        <v>8298</v>
      </c>
      <c r="P1767" s="9">
        <f>(((J1767/60)/60)/24) + DATE(1970, 1, 1)</f>
        <v>41834.980462962965</v>
      </c>
      <c r="Q1767">
        <f>YEAR(P1767)</f>
        <v>2014</v>
      </c>
    </row>
    <row r="1768" spans="1:17" ht="32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8297</v>
      </c>
      <c r="O1768" t="s">
        <v>8298</v>
      </c>
      <c r="P1768" s="9">
        <f>(((J1768/60)/60)/24) + DATE(1970, 1, 1)</f>
        <v>41855.859814814816</v>
      </c>
      <c r="Q1768">
        <f>YEAR(P1768)</f>
        <v>2014</v>
      </c>
    </row>
    <row r="1769" spans="1:17" ht="32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8297</v>
      </c>
      <c r="O1769" t="s">
        <v>8298</v>
      </c>
      <c r="P1769" s="9">
        <f>(((J1769/60)/60)/24) + DATE(1970, 1, 1)</f>
        <v>41824.658379629633</v>
      </c>
      <c r="Q1769">
        <f>YEAR(P1769)</f>
        <v>2014</v>
      </c>
    </row>
    <row r="1770" spans="1:17" ht="48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8297</v>
      </c>
      <c r="O1770" t="s">
        <v>8298</v>
      </c>
      <c r="P1770" s="9">
        <f>(((J1770/60)/60)/24) + DATE(1970, 1, 1)</f>
        <v>41849.560694444444</v>
      </c>
      <c r="Q1770">
        <f>YEAR(P1770)</f>
        <v>2014</v>
      </c>
    </row>
    <row r="1771" spans="1:17" ht="48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8297</v>
      </c>
      <c r="O1771" t="s">
        <v>8298</v>
      </c>
      <c r="P1771" s="9">
        <f>(((J1771/60)/60)/24) + DATE(1970, 1, 1)</f>
        <v>41987.818969907406</v>
      </c>
      <c r="Q1771">
        <f>YEAR(P1771)</f>
        <v>2014</v>
      </c>
    </row>
    <row r="1772" spans="1:17" ht="48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8297</v>
      </c>
      <c r="O1772" t="s">
        <v>8298</v>
      </c>
      <c r="P1772" s="9">
        <f>(((J1772/60)/60)/24) + DATE(1970, 1, 1)</f>
        <v>41891.780023148152</v>
      </c>
      <c r="Q1772">
        <f>YEAR(P1772)</f>
        <v>2014</v>
      </c>
    </row>
    <row r="1773" spans="1:17" ht="48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8297</v>
      </c>
      <c r="O1773" t="s">
        <v>8298</v>
      </c>
      <c r="P1773" s="9">
        <f>(((J1773/60)/60)/24) + DATE(1970, 1, 1)</f>
        <v>41905.979629629634</v>
      </c>
      <c r="Q1773">
        <f>YEAR(P1773)</f>
        <v>2014</v>
      </c>
    </row>
    <row r="1774" spans="1:17" ht="32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8297</v>
      </c>
      <c r="O1774" t="s">
        <v>8298</v>
      </c>
      <c r="P1774" s="9">
        <f>(((J1774/60)/60)/24) + DATE(1970, 1, 1)</f>
        <v>41766.718009259261</v>
      </c>
      <c r="Q1774">
        <f>YEAR(P1774)</f>
        <v>2014</v>
      </c>
    </row>
    <row r="1775" spans="1:17" ht="48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8297</v>
      </c>
      <c r="O1775" t="s">
        <v>8298</v>
      </c>
      <c r="P1775" s="9">
        <f>(((J1775/60)/60)/24) + DATE(1970, 1, 1)</f>
        <v>41978.760393518518</v>
      </c>
      <c r="Q1775">
        <f>YEAR(P1775)</f>
        <v>2014</v>
      </c>
    </row>
    <row r="1776" spans="1:17" ht="48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8297</v>
      </c>
      <c r="O1776" t="s">
        <v>8298</v>
      </c>
      <c r="P1776" s="9">
        <f>(((J1776/60)/60)/24) + DATE(1970, 1, 1)</f>
        <v>41930.218657407408</v>
      </c>
      <c r="Q1776">
        <f>YEAR(P1776)</f>
        <v>2014</v>
      </c>
    </row>
    <row r="1777" spans="1:17" ht="48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8297</v>
      </c>
      <c r="O1777" t="s">
        <v>8298</v>
      </c>
      <c r="P1777" s="9">
        <f>(((J1777/60)/60)/24) + DATE(1970, 1, 1)</f>
        <v>41891.976388888892</v>
      </c>
      <c r="Q1777">
        <f>YEAR(P1777)</f>
        <v>2014</v>
      </c>
    </row>
    <row r="1778" spans="1:17" ht="48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8297</v>
      </c>
      <c r="O1778" t="s">
        <v>8298</v>
      </c>
      <c r="P1778" s="9">
        <f>(((J1778/60)/60)/24) + DATE(1970, 1, 1)</f>
        <v>41905.95684027778</v>
      </c>
      <c r="Q1778">
        <f>YEAR(P1778)</f>
        <v>2014</v>
      </c>
    </row>
    <row r="1779" spans="1:17" ht="48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8297</v>
      </c>
      <c r="O1779" t="s">
        <v>8298</v>
      </c>
      <c r="P1779" s="9">
        <f>(((J1779/60)/60)/24) + DATE(1970, 1, 1)</f>
        <v>42025.357094907406</v>
      </c>
      <c r="Q1779">
        <f>YEAR(P1779)</f>
        <v>2015</v>
      </c>
    </row>
    <row r="1780" spans="1:17" ht="48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8297</v>
      </c>
      <c r="O1780" t="s">
        <v>8298</v>
      </c>
      <c r="P1780" s="9">
        <f>(((J1780/60)/60)/24) + DATE(1970, 1, 1)</f>
        <v>42045.86336805555</v>
      </c>
      <c r="Q1780">
        <f>YEAR(P1780)</f>
        <v>2015</v>
      </c>
    </row>
    <row r="1781" spans="1:17" ht="48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8297</v>
      </c>
      <c r="O1781" t="s">
        <v>8298</v>
      </c>
      <c r="P1781" s="9">
        <f>(((J1781/60)/60)/24) + DATE(1970, 1, 1)</f>
        <v>42585.691898148143</v>
      </c>
      <c r="Q1781">
        <f>YEAR(P1781)</f>
        <v>2016</v>
      </c>
    </row>
    <row r="1782" spans="1:17" ht="48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8297</v>
      </c>
      <c r="O1782" t="s">
        <v>8298</v>
      </c>
      <c r="P1782" s="9">
        <f>(((J1782/60)/60)/24) + DATE(1970, 1, 1)</f>
        <v>42493.600810185191</v>
      </c>
      <c r="Q1782">
        <f>YEAR(P1782)</f>
        <v>2016</v>
      </c>
    </row>
    <row r="1783" spans="1:17" ht="48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8297</v>
      </c>
      <c r="O1783" t="s">
        <v>8298</v>
      </c>
      <c r="P1783" s="9">
        <f>(((J1783/60)/60)/24) + DATE(1970, 1, 1)</f>
        <v>42597.617418981477</v>
      </c>
      <c r="Q1783">
        <f>YEAR(P1783)</f>
        <v>2016</v>
      </c>
    </row>
    <row r="1784" spans="1:17" ht="48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8297</v>
      </c>
      <c r="O1784" t="s">
        <v>8298</v>
      </c>
      <c r="P1784" s="9">
        <f>(((J1784/60)/60)/24) + DATE(1970, 1, 1)</f>
        <v>42388.575104166666</v>
      </c>
      <c r="Q1784">
        <f>YEAR(P1784)</f>
        <v>2016</v>
      </c>
    </row>
    <row r="1785" spans="1:17" ht="48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8297</v>
      </c>
      <c r="O1785" t="s">
        <v>8298</v>
      </c>
      <c r="P1785" s="9">
        <f>(((J1785/60)/60)/24) + DATE(1970, 1, 1)</f>
        <v>42115.949976851851</v>
      </c>
      <c r="Q1785">
        <f>YEAR(P1785)</f>
        <v>2015</v>
      </c>
    </row>
    <row r="1786" spans="1:17" ht="48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8297</v>
      </c>
      <c r="O1786" t="s">
        <v>8298</v>
      </c>
      <c r="P1786" s="9">
        <f>(((J1786/60)/60)/24) + DATE(1970, 1, 1)</f>
        <v>42003.655555555553</v>
      </c>
      <c r="Q1786">
        <f>YEAR(P1786)</f>
        <v>2014</v>
      </c>
    </row>
    <row r="1787" spans="1:17" ht="48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8297</v>
      </c>
      <c r="O1787" t="s">
        <v>8298</v>
      </c>
      <c r="P1787" s="9">
        <f>(((J1787/60)/60)/24) + DATE(1970, 1, 1)</f>
        <v>41897.134895833333</v>
      </c>
      <c r="Q1787">
        <f>YEAR(P1787)</f>
        <v>2014</v>
      </c>
    </row>
    <row r="1788" spans="1:17" ht="48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8297</v>
      </c>
      <c r="O1788" t="s">
        <v>8298</v>
      </c>
      <c r="P1788" s="9">
        <f>(((J1788/60)/60)/24) + DATE(1970, 1, 1)</f>
        <v>41958.550659722227</v>
      </c>
      <c r="Q1788">
        <f>YEAR(P1788)</f>
        <v>2014</v>
      </c>
    </row>
    <row r="1789" spans="1:17" ht="48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8297</v>
      </c>
      <c r="O1789" t="s">
        <v>8298</v>
      </c>
      <c r="P1789" s="9">
        <f>(((J1789/60)/60)/24) + DATE(1970, 1, 1)</f>
        <v>42068.65552083333</v>
      </c>
      <c r="Q1789">
        <f>YEAR(P1789)</f>
        <v>2015</v>
      </c>
    </row>
    <row r="1790" spans="1:17" ht="48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8297</v>
      </c>
      <c r="O1790" t="s">
        <v>8298</v>
      </c>
      <c r="P1790" s="9">
        <f>(((J1790/60)/60)/24) + DATE(1970, 1, 1)</f>
        <v>41913.94840277778</v>
      </c>
      <c r="Q1790">
        <f>YEAR(P1790)</f>
        <v>2014</v>
      </c>
    </row>
    <row r="1791" spans="1:17" ht="48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8297</v>
      </c>
      <c r="O1791" t="s">
        <v>8298</v>
      </c>
      <c r="P1791" s="9">
        <f>(((J1791/60)/60)/24) + DATE(1970, 1, 1)</f>
        <v>41956.250034722223</v>
      </c>
      <c r="Q1791">
        <f>YEAR(P1791)</f>
        <v>2014</v>
      </c>
    </row>
    <row r="1792" spans="1:17" ht="48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8297</v>
      </c>
      <c r="O1792" t="s">
        <v>8298</v>
      </c>
      <c r="P1792" s="9">
        <f>(((J1792/60)/60)/24) + DATE(1970, 1, 1)</f>
        <v>42010.674513888895</v>
      </c>
      <c r="Q1792">
        <f>YEAR(P1792)</f>
        <v>2015</v>
      </c>
    </row>
    <row r="1793" spans="1:17" ht="32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8297</v>
      </c>
      <c r="O1793" t="s">
        <v>8298</v>
      </c>
      <c r="P1793" s="9">
        <f>(((J1793/60)/60)/24) + DATE(1970, 1, 1)</f>
        <v>41973.740335648152</v>
      </c>
      <c r="Q1793">
        <f>YEAR(P1793)</f>
        <v>2014</v>
      </c>
    </row>
    <row r="1794" spans="1:17" ht="32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8297</v>
      </c>
      <c r="O1794" t="s">
        <v>8298</v>
      </c>
      <c r="P1794" s="9">
        <f>(((J1794/60)/60)/24) + DATE(1970, 1, 1)</f>
        <v>42189.031041666662</v>
      </c>
      <c r="Q1794">
        <f>YEAR(P1794)</f>
        <v>2015</v>
      </c>
    </row>
    <row r="1795" spans="1:17" ht="48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8297</v>
      </c>
      <c r="O1795" t="s">
        <v>8298</v>
      </c>
      <c r="P1795" s="9">
        <f>(((J1795/60)/60)/24) + DATE(1970, 1, 1)</f>
        <v>41940.89166666667</v>
      </c>
      <c r="Q1795">
        <f>YEAR(P1795)</f>
        <v>2014</v>
      </c>
    </row>
    <row r="1796" spans="1:17" ht="48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8297</v>
      </c>
      <c r="O1796" t="s">
        <v>8298</v>
      </c>
      <c r="P1796" s="9">
        <f>(((J1796/60)/60)/24) + DATE(1970, 1, 1)</f>
        <v>42011.551180555558</v>
      </c>
      <c r="Q1796">
        <f>YEAR(P1796)</f>
        <v>2015</v>
      </c>
    </row>
    <row r="1797" spans="1:17" ht="48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8297</v>
      </c>
      <c r="O1797" t="s">
        <v>8298</v>
      </c>
      <c r="P1797" s="9">
        <f>(((J1797/60)/60)/24) + DATE(1970, 1, 1)</f>
        <v>42628.288668981477</v>
      </c>
      <c r="Q1797">
        <f>YEAR(P1797)</f>
        <v>2016</v>
      </c>
    </row>
    <row r="1798" spans="1:17" ht="48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8297</v>
      </c>
      <c r="O1798" t="s">
        <v>8298</v>
      </c>
      <c r="P1798" s="9">
        <f>(((J1798/60)/60)/24) + DATE(1970, 1, 1)</f>
        <v>42515.439421296294</v>
      </c>
      <c r="Q1798">
        <f>YEAR(P1798)</f>
        <v>2016</v>
      </c>
    </row>
    <row r="1799" spans="1:17" ht="48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8297</v>
      </c>
      <c r="O1799" t="s">
        <v>8298</v>
      </c>
      <c r="P1799" s="9">
        <f>(((J1799/60)/60)/24) + DATE(1970, 1, 1)</f>
        <v>42689.56931712963</v>
      </c>
      <c r="Q1799">
        <f>YEAR(P1799)</f>
        <v>2016</v>
      </c>
    </row>
    <row r="1800" spans="1:17" ht="48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8297</v>
      </c>
      <c r="O1800" t="s">
        <v>8298</v>
      </c>
      <c r="P1800" s="9">
        <f>(((J1800/60)/60)/24) + DATE(1970, 1, 1)</f>
        <v>42344.32677083333</v>
      </c>
      <c r="Q1800">
        <f>YEAR(P1800)</f>
        <v>2015</v>
      </c>
    </row>
    <row r="1801" spans="1:17" ht="32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8297</v>
      </c>
      <c r="O1801" t="s">
        <v>8298</v>
      </c>
      <c r="P1801" s="9">
        <f>(((J1801/60)/60)/24) + DATE(1970, 1, 1)</f>
        <v>41934.842685185184</v>
      </c>
      <c r="Q1801">
        <f>YEAR(P1801)</f>
        <v>2014</v>
      </c>
    </row>
    <row r="1802" spans="1:17" ht="48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8297</v>
      </c>
      <c r="O1802" t="s">
        <v>8298</v>
      </c>
      <c r="P1802" s="9">
        <f>(((J1802/60)/60)/24) + DATE(1970, 1, 1)</f>
        <v>42623.606134259258</v>
      </c>
      <c r="Q1802">
        <f>YEAR(P1802)</f>
        <v>2016</v>
      </c>
    </row>
    <row r="1803" spans="1:17" ht="48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8297</v>
      </c>
      <c r="O1803" t="s">
        <v>8298</v>
      </c>
      <c r="P1803" s="9">
        <f>(((J1803/60)/60)/24) + DATE(1970, 1, 1)</f>
        <v>42321.660509259258</v>
      </c>
      <c r="Q1803">
        <f>YEAR(P1803)</f>
        <v>2015</v>
      </c>
    </row>
    <row r="1804" spans="1:17" ht="32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8297</v>
      </c>
      <c r="O1804" t="s">
        <v>8298</v>
      </c>
      <c r="P1804" s="9">
        <f>(((J1804/60)/60)/24) + DATE(1970, 1, 1)</f>
        <v>42159.47256944445</v>
      </c>
      <c r="Q1804">
        <f>YEAR(P1804)</f>
        <v>2015</v>
      </c>
    </row>
    <row r="1805" spans="1:17" ht="48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8297</v>
      </c>
      <c r="O1805" t="s">
        <v>8298</v>
      </c>
      <c r="P1805" s="9">
        <f>(((J1805/60)/60)/24) + DATE(1970, 1, 1)</f>
        <v>42018.071550925932</v>
      </c>
      <c r="Q1805">
        <f>YEAR(P1805)</f>
        <v>2015</v>
      </c>
    </row>
    <row r="1806" spans="1:17" ht="48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8297</v>
      </c>
      <c r="O1806" t="s">
        <v>8298</v>
      </c>
      <c r="P1806" s="9">
        <f>(((J1806/60)/60)/24) + DATE(1970, 1, 1)</f>
        <v>42282.678287037037</v>
      </c>
      <c r="Q1806">
        <f>YEAR(P1806)</f>
        <v>2015</v>
      </c>
    </row>
    <row r="1807" spans="1:17" ht="48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8297</v>
      </c>
      <c r="O1807" t="s">
        <v>8298</v>
      </c>
      <c r="P1807" s="9">
        <f>(((J1807/60)/60)/24) + DATE(1970, 1, 1)</f>
        <v>42247.803912037038</v>
      </c>
      <c r="Q1807">
        <f>YEAR(P1807)</f>
        <v>2015</v>
      </c>
    </row>
    <row r="1808" spans="1:17" ht="48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8297</v>
      </c>
      <c r="O1808" t="s">
        <v>8298</v>
      </c>
      <c r="P1808" s="9">
        <f>(((J1808/60)/60)/24) + DATE(1970, 1, 1)</f>
        <v>41877.638298611113</v>
      </c>
      <c r="Q1808">
        <f>YEAR(P1808)</f>
        <v>2014</v>
      </c>
    </row>
    <row r="1809" spans="1:17" ht="32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8297</v>
      </c>
      <c r="O1809" t="s">
        <v>8298</v>
      </c>
      <c r="P1809" s="9">
        <f>(((J1809/60)/60)/24) + DATE(1970, 1, 1)</f>
        <v>41880.068437499998</v>
      </c>
      <c r="Q1809">
        <f>YEAR(P1809)</f>
        <v>2014</v>
      </c>
    </row>
    <row r="1810" spans="1:17" ht="48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8297</v>
      </c>
      <c r="O1810" t="s">
        <v>8298</v>
      </c>
      <c r="P1810" s="9">
        <f>(((J1810/60)/60)/24) + DATE(1970, 1, 1)</f>
        <v>42742.680902777778</v>
      </c>
      <c r="Q1810">
        <f>YEAR(P1810)</f>
        <v>2017</v>
      </c>
    </row>
    <row r="1811" spans="1:17" ht="48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8297</v>
      </c>
      <c r="O1811" t="s">
        <v>8298</v>
      </c>
      <c r="P1811" s="9">
        <f>(((J1811/60)/60)/24) + DATE(1970, 1, 1)</f>
        <v>42029.907858796301</v>
      </c>
      <c r="Q1811">
        <f>YEAR(P1811)</f>
        <v>2015</v>
      </c>
    </row>
    <row r="1812" spans="1:17" ht="48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8297</v>
      </c>
      <c r="O1812" t="s">
        <v>8298</v>
      </c>
      <c r="P1812" s="9">
        <f>(((J1812/60)/60)/24) + DATE(1970, 1, 1)</f>
        <v>41860.91002314815</v>
      </c>
      <c r="Q1812">
        <f>YEAR(P1812)</f>
        <v>2014</v>
      </c>
    </row>
    <row r="1813" spans="1:17" ht="32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8297</v>
      </c>
      <c r="O1813" t="s">
        <v>8298</v>
      </c>
      <c r="P1813" s="9">
        <f>(((J1813/60)/60)/24) + DATE(1970, 1, 1)</f>
        <v>41876.433680555558</v>
      </c>
      <c r="Q1813">
        <f>YEAR(P1813)</f>
        <v>2014</v>
      </c>
    </row>
    <row r="1814" spans="1:17" ht="48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8297</v>
      </c>
      <c r="O1814" t="s">
        <v>8298</v>
      </c>
      <c r="P1814" s="9">
        <f>(((J1814/60)/60)/24) + DATE(1970, 1, 1)</f>
        <v>42524.318703703699</v>
      </c>
      <c r="Q1814">
        <f>YEAR(P1814)</f>
        <v>2016</v>
      </c>
    </row>
    <row r="1815" spans="1:17" ht="48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8297</v>
      </c>
      <c r="O1815" t="s">
        <v>8298</v>
      </c>
      <c r="P1815" s="9">
        <f>(((J1815/60)/60)/24) + DATE(1970, 1, 1)</f>
        <v>41829.889027777775</v>
      </c>
      <c r="Q1815">
        <f>YEAR(P1815)</f>
        <v>2014</v>
      </c>
    </row>
    <row r="1816" spans="1:17" ht="48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8297</v>
      </c>
      <c r="O1816" t="s">
        <v>8298</v>
      </c>
      <c r="P1816" s="9">
        <f>(((J1816/60)/60)/24) + DATE(1970, 1, 1)</f>
        <v>42033.314074074078</v>
      </c>
      <c r="Q1816">
        <f>YEAR(P1816)</f>
        <v>2015</v>
      </c>
    </row>
    <row r="1817" spans="1:17" ht="48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8297</v>
      </c>
      <c r="O1817" t="s">
        <v>8298</v>
      </c>
      <c r="P1817" s="9">
        <f>(((J1817/60)/60)/24) + DATE(1970, 1, 1)</f>
        <v>42172.906678240746</v>
      </c>
      <c r="Q1817">
        <f>YEAR(P1817)</f>
        <v>2015</v>
      </c>
    </row>
    <row r="1818" spans="1:17" ht="48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8297</v>
      </c>
      <c r="O1818" t="s">
        <v>8298</v>
      </c>
      <c r="P1818" s="9">
        <f>(((J1818/60)/60)/24) + DATE(1970, 1, 1)</f>
        <v>42548.876192129625</v>
      </c>
      <c r="Q1818">
        <f>YEAR(P1818)</f>
        <v>2016</v>
      </c>
    </row>
    <row r="1819" spans="1:17" ht="32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8297</v>
      </c>
      <c r="O1819" t="s">
        <v>8298</v>
      </c>
      <c r="P1819" s="9">
        <f>(((J1819/60)/60)/24) + DATE(1970, 1, 1)</f>
        <v>42705.662118055552</v>
      </c>
      <c r="Q1819">
        <f>YEAR(P1819)</f>
        <v>2016</v>
      </c>
    </row>
    <row r="1820" spans="1:17" ht="32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8297</v>
      </c>
      <c r="O1820" t="s">
        <v>8298</v>
      </c>
      <c r="P1820" s="9">
        <f>(((J1820/60)/60)/24) + DATE(1970, 1, 1)</f>
        <v>42067.234375</v>
      </c>
      <c r="Q1820">
        <f>YEAR(P1820)</f>
        <v>2015</v>
      </c>
    </row>
    <row r="1821" spans="1:17" ht="48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8297</v>
      </c>
      <c r="O1821" t="s">
        <v>8298</v>
      </c>
      <c r="P1821" s="9">
        <f>(((J1821/60)/60)/24) + DATE(1970, 1, 1)</f>
        <v>41820.752268518518</v>
      </c>
      <c r="Q1821">
        <f>YEAR(P1821)</f>
        <v>2014</v>
      </c>
    </row>
    <row r="1822" spans="1:17" ht="48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8297</v>
      </c>
      <c r="O1822" t="s">
        <v>8298</v>
      </c>
      <c r="P1822" s="9">
        <f>(((J1822/60)/60)/24) + DATE(1970, 1, 1)</f>
        <v>42065.084375000006</v>
      </c>
      <c r="Q1822">
        <f>YEAR(P1822)</f>
        <v>2015</v>
      </c>
    </row>
    <row r="1823" spans="1:17" ht="48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8284</v>
      </c>
      <c r="O1823" t="s">
        <v>8285</v>
      </c>
      <c r="P1823" s="9">
        <f>(((J1823/60)/60)/24) + DATE(1970, 1, 1)</f>
        <v>40926.319062499999</v>
      </c>
      <c r="Q1823">
        <f>YEAR(P1823)</f>
        <v>2012</v>
      </c>
    </row>
    <row r="1824" spans="1:17" ht="32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8284</v>
      </c>
      <c r="O1824" t="s">
        <v>8285</v>
      </c>
      <c r="P1824" s="9">
        <f>(((J1824/60)/60)/24) + DATE(1970, 1, 1)</f>
        <v>41634.797013888885</v>
      </c>
      <c r="Q1824">
        <f>YEAR(P1824)</f>
        <v>2013</v>
      </c>
    </row>
    <row r="1825" spans="1:17" ht="48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8284</v>
      </c>
      <c r="O1825" t="s">
        <v>8285</v>
      </c>
      <c r="P1825" s="9">
        <f>(((J1825/60)/60)/24) + DATE(1970, 1, 1)</f>
        <v>41176.684907407405</v>
      </c>
      <c r="Q1825">
        <f>YEAR(P1825)</f>
        <v>2012</v>
      </c>
    </row>
    <row r="1826" spans="1:17" ht="16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8284</v>
      </c>
      <c r="O1826" t="s">
        <v>8285</v>
      </c>
      <c r="P1826" s="9">
        <f>(((J1826/60)/60)/24) + DATE(1970, 1, 1)</f>
        <v>41626.916284722225</v>
      </c>
      <c r="Q1826">
        <f>YEAR(P1826)</f>
        <v>2013</v>
      </c>
    </row>
    <row r="1827" spans="1:17" ht="48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8284</v>
      </c>
      <c r="O1827" t="s">
        <v>8285</v>
      </c>
      <c r="P1827" s="9">
        <f>(((J1827/60)/60)/24) + DATE(1970, 1, 1)</f>
        <v>41443.83452546296</v>
      </c>
      <c r="Q1827">
        <f>YEAR(P1827)</f>
        <v>2013</v>
      </c>
    </row>
    <row r="1828" spans="1:17" ht="16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8284</v>
      </c>
      <c r="O1828" t="s">
        <v>8285</v>
      </c>
      <c r="P1828" s="9">
        <f>(((J1828/60)/60)/24) + DATE(1970, 1, 1)</f>
        <v>41657.923807870371</v>
      </c>
      <c r="Q1828">
        <f>YEAR(P1828)</f>
        <v>2014</v>
      </c>
    </row>
    <row r="1829" spans="1:17" ht="48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8284</v>
      </c>
      <c r="O1829" t="s">
        <v>8285</v>
      </c>
      <c r="P1829" s="9">
        <f>(((J1829/60)/60)/24) + DATE(1970, 1, 1)</f>
        <v>40555.325937499998</v>
      </c>
      <c r="Q1829">
        <f>YEAR(P1829)</f>
        <v>2011</v>
      </c>
    </row>
    <row r="1830" spans="1:17" ht="48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8284</v>
      </c>
      <c r="O1830" t="s">
        <v>8285</v>
      </c>
      <c r="P1830" s="9">
        <f>(((J1830/60)/60)/24) + DATE(1970, 1, 1)</f>
        <v>41736.899652777778</v>
      </c>
      <c r="Q1830">
        <f>YEAR(P1830)</f>
        <v>2014</v>
      </c>
    </row>
    <row r="1831" spans="1:17" ht="48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8284</v>
      </c>
      <c r="O1831" t="s">
        <v>8285</v>
      </c>
      <c r="P1831" s="9">
        <f>(((J1831/60)/60)/24) + DATE(1970, 1, 1)</f>
        <v>40516.087627314817</v>
      </c>
      <c r="Q1831">
        <f>YEAR(P1831)</f>
        <v>2010</v>
      </c>
    </row>
    <row r="1832" spans="1:17" ht="48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8284</v>
      </c>
      <c r="O1832" t="s">
        <v>8285</v>
      </c>
      <c r="P1832" s="9">
        <f>(((J1832/60)/60)/24) + DATE(1970, 1, 1)</f>
        <v>41664.684108796297</v>
      </c>
      <c r="Q1832">
        <f>YEAR(P1832)</f>
        <v>2014</v>
      </c>
    </row>
    <row r="1833" spans="1:17" ht="48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8284</v>
      </c>
      <c r="O1833" t="s">
        <v>8285</v>
      </c>
      <c r="P1833" s="9">
        <f>(((J1833/60)/60)/24) + DATE(1970, 1, 1)</f>
        <v>41026.996099537035</v>
      </c>
      <c r="Q1833">
        <f>YEAR(P1833)</f>
        <v>2012</v>
      </c>
    </row>
    <row r="1834" spans="1:17" ht="48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8284</v>
      </c>
      <c r="O1834" t="s">
        <v>8285</v>
      </c>
      <c r="P1834" s="9">
        <f>(((J1834/60)/60)/24) + DATE(1970, 1, 1)</f>
        <v>40576.539664351854</v>
      </c>
      <c r="Q1834">
        <f>YEAR(P1834)</f>
        <v>2011</v>
      </c>
    </row>
    <row r="1835" spans="1:17" ht="48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8284</v>
      </c>
      <c r="O1835" t="s">
        <v>8285</v>
      </c>
      <c r="P1835" s="9">
        <f>(((J1835/60)/60)/24) + DATE(1970, 1, 1)</f>
        <v>41303.044016203705</v>
      </c>
      <c r="Q1835">
        <f>YEAR(P1835)</f>
        <v>2013</v>
      </c>
    </row>
    <row r="1836" spans="1:17" ht="32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8284</v>
      </c>
      <c r="O1836" t="s">
        <v>8285</v>
      </c>
      <c r="P1836" s="9">
        <f>(((J1836/60)/60)/24) + DATE(1970, 1, 1)</f>
        <v>41988.964062500003</v>
      </c>
      <c r="Q1836">
        <f>YEAR(P1836)</f>
        <v>2014</v>
      </c>
    </row>
    <row r="1837" spans="1:17" ht="64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8284</v>
      </c>
      <c r="O1837" t="s">
        <v>8285</v>
      </c>
      <c r="P1837" s="9">
        <f>(((J1837/60)/60)/24) + DATE(1970, 1, 1)</f>
        <v>42430.702210648145</v>
      </c>
      <c r="Q1837">
        <f>YEAR(P1837)</f>
        <v>2016</v>
      </c>
    </row>
    <row r="1838" spans="1:17" ht="16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8284</v>
      </c>
      <c r="O1838" t="s">
        <v>8285</v>
      </c>
      <c r="P1838" s="9">
        <f>(((J1838/60)/60)/24) + DATE(1970, 1, 1)</f>
        <v>41305.809363425928</v>
      </c>
      <c r="Q1838">
        <f>YEAR(P1838)</f>
        <v>2013</v>
      </c>
    </row>
    <row r="1839" spans="1:17" ht="48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8284</v>
      </c>
      <c r="O1839" t="s">
        <v>8285</v>
      </c>
      <c r="P1839" s="9">
        <f>(((J1839/60)/60)/24) + DATE(1970, 1, 1)</f>
        <v>40926.047858796301</v>
      </c>
      <c r="Q1839">
        <f>YEAR(P1839)</f>
        <v>2012</v>
      </c>
    </row>
    <row r="1840" spans="1:17" ht="48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8284</v>
      </c>
      <c r="O1840" t="s">
        <v>8285</v>
      </c>
      <c r="P1840" s="9">
        <f>(((J1840/60)/60)/24) + DATE(1970, 1, 1)</f>
        <v>40788.786539351851</v>
      </c>
      <c r="Q1840">
        <f>YEAR(P1840)</f>
        <v>2011</v>
      </c>
    </row>
    <row r="1841" spans="1:17" ht="48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8284</v>
      </c>
      <c r="O1841" t="s">
        <v>8285</v>
      </c>
      <c r="P1841" s="9">
        <f>(((J1841/60)/60)/24) + DATE(1970, 1, 1)</f>
        <v>42614.722013888888</v>
      </c>
      <c r="Q1841">
        <f>YEAR(P1841)</f>
        <v>2016</v>
      </c>
    </row>
    <row r="1842" spans="1:17" ht="48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8284</v>
      </c>
      <c r="O1842" t="s">
        <v>8285</v>
      </c>
      <c r="P1842" s="9">
        <f>(((J1842/60)/60)/24) + DATE(1970, 1, 1)</f>
        <v>41382.096180555556</v>
      </c>
      <c r="Q1842">
        <f>YEAR(P1842)</f>
        <v>2013</v>
      </c>
    </row>
    <row r="1843" spans="1:17" ht="32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8284</v>
      </c>
      <c r="O1843" t="s">
        <v>8285</v>
      </c>
      <c r="P1843" s="9">
        <f>(((J1843/60)/60)/24) + DATE(1970, 1, 1)</f>
        <v>41745.84542824074</v>
      </c>
      <c r="Q1843">
        <f>YEAR(P1843)</f>
        <v>2014</v>
      </c>
    </row>
    <row r="1844" spans="1:17" ht="48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8284</v>
      </c>
      <c r="O1844" t="s">
        <v>8285</v>
      </c>
      <c r="P1844" s="9">
        <f>(((J1844/60)/60)/24) + DATE(1970, 1, 1)</f>
        <v>42031.631724537037</v>
      </c>
      <c r="Q1844">
        <f>YEAR(P1844)</f>
        <v>2015</v>
      </c>
    </row>
    <row r="1845" spans="1:17" ht="48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8284</v>
      </c>
      <c r="O1845" t="s">
        <v>8285</v>
      </c>
      <c r="P1845" s="9">
        <f>(((J1845/60)/60)/24) + DATE(1970, 1, 1)</f>
        <v>40564.994837962964</v>
      </c>
      <c r="Q1845">
        <f>YEAR(P1845)</f>
        <v>2011</v>
      </c>
    </row>
    <row r="1846" spans="1:17" ht="48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8284</v>
      </c>
      <c r="O1846" t="s">
        <v>8285</v>
      </c>
      <c r="P1846" s="9">
        <f>(((J1846/60)/60)/24) + DATE(1970, 1, 1)</f>
        <v>40666.973541666666</v>
      </c>
      <c r="Q1846">
        <f>YEAR(P1846)</f>
        <v>2011</v>
      </c>
    </row>
    <row r="1847" spans="1:17" ht="96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8284</v>
      </c>
      <c r="O1847" t="s">
        <v>8285</v>
      </c>
      <c r="P1847" s="9">
        <f>(((J1847/60)/60)/24) + DATE(1970, 1, 1)</f>
        <v>42523.333310185189</v>
      </c>
      <c r="Q1847">
        <f>YEAR(P1847)</f>
        <v>2016</v>
      </c>
    </row>
    <row r="1848" spans="1:17" ht="48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8284</v>
      </c>
      <c r="O1848" t="s">
        <v>8285</v>
      </c>
      <c r="P1848" s="9">
        <f>(((J1848/60)/60)/24) + DATE(1970, 1, 1)</f>
        <v>41228.650196759263</v>
      </c>
      <c r="Q1848">
        <f>YEAR(P1848)</f>
        <v>2012</v>
      </c>
    </row>
    <row r="1849" spans="1:17" ht="48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8284</v>
      </c>
      <c r="O1849" t="s">
        <v>8285</v>
      </c>
      <c r="P1849" s="9">
        <f>(((J1849/60)/60)/24) + DATE(1970, 1, 1)</f>
        <v>42094.236481481479</v>
      </c>
      <c r="Q1849">
        <f>YEAR(P1849)</f>
        <v>2015</v>
      </c>
    </row>
    <row r="1850" spans="1:17" ht="48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8284</v>
      </c>
      <c r="O1850" t="s">
        <v>8285</v>
      </c>
      <c r="P1850" s="9">
        <f>(((J1850/60)/60)/24) + DATE(1970, 1, 1)</f>
        <v>40691.788055555553</v>
      </c>
      <c r="Q1850">
        <f>YEAR(P1850)</f>
        <v>2011</v>
      </c>
    </row>
    <row r="1851" spans="1:17" ht="32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8284</v>
      </c>
      <c r="O1851" t="s">
        <v>8285</v>
      </c>
      <c r="P1851" s="9">
        <f>(((J1851/60)/60)/24) + DATE(1970, 1, 1)</f>
        <v>41169.845590277779</v>
      </c>
      <c r="Q1851">
        <f>YEAR(P1851)</f>
        <v>2012</v>
      </c>
    </row>
    <row r="1852" spans="1:17" ht="48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8284</v>
      </c>
      <c r="O1852" t="s">
        <v>8285</v>
      </c>
      <c r="P1852" s="9">
        <f>(((J1852/60)/60)/24) + DATE(1970, 1, 1)</f>
        <v>41800.959490740745</v>
      </c>
      <c r="Q1852">
        <f>YEAR(P1852)</f>
        <v>2014</v>
      </c>
    </row>
    <row r="1853" spans="1:17" ht="48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8284</v>
      </c>
      <c r="O1853" t="s">
        <v>8285</v>
      </c>
      <c r="P1853" s="9">
        <f>(((J1853/60)/60)/24) + DATE(1970, 1, 1)</f>
        <v>41827.906689814816</v>
      </c>
      <c r="Q1853">
        <f>YEAR(P1853)</f>
        <v>2014</v>
      </c>
    </row>
    <row r="1854" spans="1:17" ht="48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8284</v>
      </c>
      <c r="O1854" t="s">
        <v>8285</v>
      </c>
      <c r="P1854" s="9">
        <f>(((J1854/60)/60)/24) + DATE(1970, 1, 1)</f>
        <v>42081.77143518519</v>
      </c>
      <c r="Q1854">
        <f>YEAR(P1854)</f>
        <v>2015</v>
      </c>
    </row>
    <row r="1855" spans="1:17" ht="48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8284</v>
      </c>
      <c r="O1855" t="s">
        <v>8285</v>
      </c>
      <c r="P1855" s="9">
        <f>(((J1855/60)/60)/24) + DATE(1970, 1, 1)</f>
        <v>41177.060381944444</v>
      </c>
      <c r="Q1855">
        <f>YEAR(P1855)</f>
        <v>2012</v>
      </c>
    </row>
    <row r="1856" spans="1:17" ht="48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8284</v>
      </c>
      <c r="O1856" t="s">
        <v>8285</v>
      </c>
      <c r="P1856" s="9">
        <f>(((J1856/60)/60)/24) + DATE(1970, 1, 1)</f>
        <v>41388.021261574075</v>
      </c>
      <c r="Q1856">
        <f>YEAR(P1856)</f>
        <v>2013</v>
      </c>
    </row>
    <row r="1857" spans="1:17" ht="48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8284</v>
      </c>
      <c r="O1857" t="s">
        <v>8285</v>
      </c>
      <c r="P1857" s="9">
        <f>(((J1857/60)/60)/24) + DATE(1970, 1, 1)</f>
        <v>41600.538657407407</v>
      </c>
      <c r="Q1857">
        <f>YEAR(P1857)</f>
        <v>2013</v>
      </c>
    </row>
    <row r="1858" spans="1:17" ht="48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8284</v>
      </c>
      <c r="O1858" t="s">
        <v>8285</v>
      </c>
      <c r="P1858" s="9">
        <f>(((J1858/60)/60)/24) + DATE(1970, 1, 1)</f>
        <v>41817.854999999996</v>
      </c>
      <c r="Q1858">
        <f>YEAR(P1858)</f>
        <v>2014</v>
      </c>
    </row>
    <row r="1859" spans="1:17" ht="48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8284</v>
      </c>
      <c r="O1859" t="s">
        <v>8285</v>
      </c>
      <c r="P1859" s="9">
        <f>(((J1859/60)/60)/24) + DATE(1970, 1, 1)</f>
        <v>41864.76866898148</v>
      </c>
      <c r="Q1859">
        <f>YEAR(P1859)</f>
        <v>2014</v>
      </c>
    </row>
    <row r="1860" spans="1:17" ht="48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8284</v>
      </c>
      <c r="O1860" t="s">
        <v>8285</v>
      </c>
      <c r="P1860" s="9">
        <f>(((J1860/60)/60)/24) + DATE(1970, 1, 1)</f>
        <v>40833.200474537036</v>
      </c>
      <c r="Q1860">
        <f>YEAR(P1860)</f>
        <v>2011</v>
      </c>
    </row>
    <row r="1861" spans="1:17" ht="32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8284</v>
      </c>
      <c r="O1861" t="s">
        <v>8285</v>
      </c>
      <c r="P1861" s="9">
        <f>(((J1861/60)/60)/24) + DATE(1970, 1, 1)</f>
        <v>40778.770011574074</v>
      </c>
      <c r="Q1861">
        <f>YEAR(P1861)</f>
        <v>2011</v>
      </c>
    </row>
    <row r="1862" spans="1:17" ht="48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8284</v>
      </c>
      <c r="O1862" t="s">
        <v>8285</v>
      </c>
      <c r="P1862" s="9">
        <f>(((J1862/60)/60)/24) + DATE(1970, 1, 1)</f>
        <v>41655.709305555552</v>
      </c>
      <c r="Q1862">
        <f>YEAR(P1862)</f>
        <v>2014</v>
      </c>
    </row>
    <row r="1863" spans="1:17" ht="48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8292</v>
      </c>
      <c r="O1863" t="s">
        <v>8294</v>
      </c>
      <c r="P1863" s="9">
        <f>(((J1863/60)/60)/24) + DATE(1970, 1, 1)</f>
        <v>42000.300243055557</v>
      </c>
      <c r="Q1863">
        <f>YEAR(P1863)</f>
        <v>2014</v>
      </c>
    </row>
    <row r="1864" spans="1:17" ht="48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8292</v>
      </c>
      <c r="O1864" t="s">
        <v>8294</v>
      </c>
      <c r="P1864" s="9">
        <f>(((J1864/60)/60)/24) + DATE(1970, 1, 1)</f>
        <v>42755.492754629624</v>
      </c>
      <c r="Q1864">
        <f>YEAR(P1864)</f>
        <v>2017</v>
      </c>
    </row>
    <row r="1865" spans="1:17" ht="48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8292</v>
      </c>
      <c r="O1865" t="s">
        <v>8294</v>
      </c>
      <c r="P1865" s="9">
        <f>(((J1865/60)/60)/24) + DATE(1970, 1, 1)</f>
        <v>41772.797280092593</v>
      </c>
      <c r="Q1865">
        <f>YEAR(P1865)</f>
        <v>2014</v>
      </c>
    </row>
    <row r="1866" spans="1:17" ht="48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8292</v>
      </c>
      <c r="O1866" t="s">
        <v>8294</v>
      </c>
      <c r="P1866" s="9">
        <f>(((J1866/60)/60)/24) + DATE(1970, 1, 1)</f>
        <v>41733.716435185182</v>
      </c>
      <c r="Q1866">
        <f>YEAR(P1866)</f>
        <v>2014</v>
      </c>
    </row>
    <row r="1867" spans="1:17" ht="48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8292</v>
      </c>
      <c r="O1867" t="s">
        <v>8294</v>
      </c>
      <c r="P1867" s="9">
        <f>(((J1867/60)/60)/24) + DATE(1970, 1, 1)</f>
        <v>42645.367442129631</v>
      </c>
      <c r="Q1867">
        <f>YEAR(P1867)</f>
        <v>2016</v>
      </c>
    </row>
    <row r="1868" spans="1:17" ht="48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8292</v>
      </c>
      <c r="O1868" t="s">
        <v>8294</v>
      </c>
      <c r="P1868" s="9">
        <f>(((J1868/60)/60)/24) + DATE(1970, 1, 1)</f>
        <v>42742.246493055558</v>
      </c>
      <c r="Q1868">
        <f>YEAR(P1868)</f>
        <v>2017</v>
      </c>
    </row>
    <row r="1869" spans="1:17" ht="48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8292</v>
      </c>
      <c r="O1869" t="s">
        <v>8294</v>
      </c>
      <c r="P1869" s="9">
        <f>(((J1869/60)/60)/24) + DATE(1970, 1, 1)</f>
        <v>42649.924907407403</v>
      </c>
      <c r="Q1869">
        <f>YEAR(P1869)</f>
        <v>2016</v>
      </c>
    </row>
    <row r="1870" spans="1:17" ht="48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8292</v>
      </c>
      <c r="O1870" t="s">
        <v>8294</v>
      </c>
      <c r="P1870" s="9">
        <f>(((J1870/60)/60)/24) + DATE(1970, 1, 1)</f>
        <v>42328.779224537036</v>
      </c>
      <c r="Q1870">
        <f>YEAR(P1870)</f>
        <v>2015</v>
      </c>
    </row>
    <row r="1871" spans="1:17" ht="48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8292</v>
      </c>
      <c r="O1871" t="s">
        <v>8294</v>
      </c>
      <c r="P1871" s="9">
        <f>(((J1871/60)/60)/24) + DATE(1970, 1, 1)</f>
        <v>42709.002881944441</v>
      </c>
      <c r="Q1871">
        <f>YEAR(P1871)</f>
        <v>2016</v>
      </c>
    </row>
    <row r="1872" spans="1:17" ht="48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8292</v>
      </c>
      <c r="O1872" t="s">
        <v>8294</v>
      </c>
      <c r="P1872" s="9">
        <f>(((J1872/60)/60)/24) + DATE(1970, 1, 1)</f>
        <v>42371.355729166666</v>
      </c>
      <c r="Q1872">
        <f>YEAR(P1872)</f>
        <v>2016</v>
      </c>
    </row>
    <row r="1873" spans="1:17" ht="48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8292</v>
      </c>
      <c r="O1873" t="s">
        <v>8294</v>
      </c>
      <c r="P1873" s="9">
        <f>(((J1873/60)/60)/24) + DATE(1970, 1, 1)</f>
        <v>41923.783576388887</v>
      </c>
      <c r="Q1873">
        <f>YEAR(P1873)</f>
        <v>2014</v>
      </c>
    </row>
    <row r="1874" spans="1:17" ht="48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8292</v>
      </c>
      <c r="O1874" t="s">
        <v>8294</v>
      </c>
      <c r="P1874" s="9">
        <f>(((J1874/60)/60)/24) + DATE(1970, 1, 1)</f>
        <v>42155.129652777774</v>
      </c>
      <c r="Q1874">
        <f>YEAR(P1874)</f>
        <v>2015</v>
      </c>
    </row>
    <row r="1875" spans="1:17" ht="48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8292</v>
      </c>
      <c r="O1875" t="s">
        <v>8294</v>
      </c>
      <c r="P1875" s="9">
        <f>(((J1875/60)/60)/24) + DATE(1970, 1, 1)</f>
        <v>42164.615856481483</v>
      </c>
      <c r="Q1875">
        <f>YEAR(P1875)</f>
        <v>2015</v>
      </c>
    </row>
    <row r="1876" spans="1:17" ht="48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8292</v>
      </c>
      <c r="O1876" t="s">
        <v>8294</v>
      </c>
      <c r="P1876" s="9">
        <f>(((J1876/60)/60)/24) + DATE(1970, 1, 1)</f>
        <v>42529.969131944439</v>
      </c>
      <c r="Q1876">
        <f>YEAR(P1876)</f>
        <v>2016</v>
      </c>
    </row>
    <row r="1877" spans="1:17" ht="32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8292</v>
      </c>
      <c r="O1877" t="s">
        <v>8294</v>
      </c>
      <c r="P1877" s="9">
        <f>(((J1877/60)/60)/24) + DATE(1970, 1, 1)</f>
        <v>42528.899398148147</v>
      </c>
      <c r="Q1877">
        <f>YEAR(P1877)</f>
        <v>2016</v>
      </c>
    </row>
    <row r="1878" spans="1:17" ht="48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8292</v>
      </c>
      <c r="O1878" t="s">
        <v>8294</v>
      </c>
      <c r="P1878" s="9">
        <f>(((J1878/60)/60)/24) + DATE(1970, 1, 1)</f>
        <v>41776.284780092588</v>
      </c>
      <c r="Q1878">
        <f>YEAR(P1878)</f>
        <v>2014</v>
      </c>
    </row>
    <row r="1879" spans="1:17" ht="32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8292</v>
      </c>
      <c r="O1879" t="s">
        <v>8294</v>
      </c>
      <c r="P1879" s="9">
        <f>(((J1879/60)/60)/24) + DATE(1970, 1, 1)</f>
        <v>42035.029224537036</v>
      </c>
      <c r="Q1879">
        <f>YEAR(P1879)</f>
        <v>2015</v>
      </c>
    </row>
    <row r="1880" spans="1:17" ht="48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8292</v>
      </c>
      <c r="O1880" t="s">
        <v>8294</v>
      </c>
      <c r="P1880" s="9">
        <f>(((J1880/60)/60)/24) + DATE(1970, 1, 1)</f>
        <v>41773.008738425924</v>
      </c>
      <c r="Q1880">
        <f>YEAR(P1880)</f>
        <v>2014</v>
      </c>
    </row>
    <row r="1881" spans="1:17" ht="48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8292</v>
      </c>
      <c r="O1881" t="s">
        <v>8294</v>
      </c>
      <c r="P1881" s="9">
        <f>(((J1881/60)/60)/24) + DATE(1970, 1, 1)</f>
        <v>42413.649641203709</v>
      </c>
      <c r="Q1881">
        <f>YEAR(P1881)</f>
        <v>2016</v>
      </c>
    </row>
    <row r="1882" spans="1:17" ht="32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8292</v>
      </c>
      <c r="O1882" t="s">
        <v>8294</v>
      </c>
      <c r="P1882" s="9">
        <f>(((J1882/60)/60)/24) + DATE(1970, 1, 1)</f>
        <v>42430.566898148143</v>
      </c>
      <c r="Q1882">
        <f>YEAR(P1882)</f>
        <v>2016</v>
      </c>
    </row>
    <row r="1883" spans="1:17" ht="48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8284</v>
      </c>
      <c r="O1883" t="s">
        <v>8288</v>
      </c>
      <c r="P1883" s="9">
        <f>(((J1883/60)/60)/24) + DATE(1970, 1, 1)</f>
        <v>42043.152650462958</v>
      </c>
      <c r="Q1883">
        <f>YEAR(P1883)</f>
        <v>2015</v>
      </c>
    </row>
    <row r="1884" spans="1:17" ht="48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8284</v>
      </c>
      <c r="O1884" t="s">
        <v>8288</v>
      </c>
      <c r="P1884" s="9">
        <f>(((J1884/60)/60)/24) + DATE(1970, 1, 1)</f>
        <v>41067.949212962965</v>
      </c>
      <c r="Q1884">
        <f>YEAR(P1884)</f>
        <v>2012</v>
      </c>
    </row>
    <row r="1885" spans="1:17" ht="48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8284</v>
      </c>
      <c r="O1885" t="s">
        <v>8288</v>
      </c>
      <c r="P1885" s="9">
        <f>(((J1885/60)/60)/24) + DATE(1970, 1, 1)</f>
        <v>40977.948009259257</v>
      </c>
      <c r="Q1885">
        <f>YEAR(P1885)</f>
        <v>2012</v>
      </c>
    </row>
    <row r="1886" spans="1:17" ht="48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8284</v>
      </c>
      <c r="O1886" t="s">
        <v>8288</v>
      </c>
      <c r="P1886" s="9">
        <f>(((J1886/60)/60)/24) + DATE(1970, 1, 1)</f>
        <v>41205.198321759257</v>
      </c>
      <c r="Q1886">
        <f>YEAR(P1886)</f>
        <v>2012</v>
      </c>
    </row>
    <row r="1887" spans="1:17" ht="48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8284</v>
      </c>
      <c r="O1887" t="s">
        <v>8288</v>
      </c>
      <c r="P1887" s="9">
        <f>(((J1887/60)/60)/24) + DATE(1970, 1, 1)</f>
        <v>41099.093865740739</v>
      </c>
      <c r="Q1887">
        <f>YEAR(P1887)</f>
        <v>2012</v>
      </c>
    </row>
    <row r="1888" spans="1:17" ht="48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8284</v>
      </c>
      <c r="O1888" t="s">
        <v>8288</v>
      </c>
      <c r="P1888" s="9">
        <f>(((J1888/60)/60)/24) + DATE(1970, 1, 1)</f>
        <v>41925.906689814816</v>
      </c>
      <c r="Q1888">
        <f>YEAR(P1888)</f>
        <v>2014</v>
      </c>
    </row>
    <row r="1889" spans="1:17" ht="48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8284</v>
      </c>
      <c r="O1889" t="s">
        <v>8288</v>
      </c>
      <c r="P1889" s="9">
        <f>(((J1889/60)/60)/24) + DATE(1970, 1, 1)</f>
        <v>42323.800138888888</v>
      </c>
      <c r="Q1889">
        <f>YEAR(P1889)</f>
        <v>2015</v>
      </c>
    </row>
    <row r="1890" spans="1:17" ht="48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8284</v>
      </c>
      <c r="O1890" t="s">
        <v>8288</v>
      </c>
      <c r="P1890" s="9">
        <f>(((J1890/60)/60)/24) + DATE(1970, 1, 1)</f>
        <v>40299.239953703705</v>
      </c>
      <c r="Q1890">
        <f>YEAR(P1890)</f>
        <v>2010</v>
      </c>
    </row>
    <row r="1891" spans="1:17" ht="48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8284</v>
      </c>
      <c r="O1891" t="s">
        <v>8288</v>
      </c>
      <c r="P1891" s="9">
        <f>(((J1891/60)/60)/24) + DATE(1970, 1, 1)</f>
        <v>41299.793356481481</v>
      </c>
      <c r="Q1891">
        <f>YEAR(P1891)</f>
        <v>2013</v>
      </c>
    </row>
    <row r="1892" spans="1:17" ht="48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8284</v>
      </c>
      <c r="O1892" t="s">
        <v>8288</v>
      </c>
      <c r="P1892" s="9">
        <f>(((J1892/60)/60)/24) + DATE(1970, 1, 1)</f>
        <v>41228.786203703705</v>
      </c>
      <c r="Q1892">
        <f>YEAR(P1892)</f>
        <v>2012</v>
      </c>
    </row>
    <row r="1893" spans="1:17" ht="64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8284</v>
      </c>
      <c r="O1893" t="s">
        <v>8288</v>
      </c>
      <c r="P1893" s="9">
        <f>(((J1893/60)/60)/24) + DATE(1970, 1, 1)</f>
        <v>40335.798078703701</v>
      </c>
      <c r="Q1893">
        <f>YEAR(P1893)</f>
        <v>2010</v>
      </c>
    </row>
    <row r="1894" spans="1:17" ht="32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8284</v>
      </c>
      <c r="O1894" t="s">
        <v>8288</v>
      </c>
      <c r="P1894" s="9">
        <f>(((J1894/60)/60)/24) + DATE(1970, 1, 1)</f>
        <v>40671.637511574074</v>
      </c>
      <c r="Q1894">
        <f>YEAR(P1894)</f>
        <v>2011</v>
      </c>
    </row>
    <row r="1895" spans="1:17" ht="48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8284</v>
      </c>
      <c r="O1895" t="s">
        <v>8288</v>
      </c>
      <c r="P1895" s="9">
        <f>(((J1895/60)/60)/24) + DATE(1970, 1, 1)</f>
        <v>40632.94195601852</v>
      </c>
      <c r="Q1895">
        <f>YEAR(P1895)</f>
        <v>2011</v>
      </c>
    </row>
    <row r="1896" spans="1:17" ht="16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8284</v>
      </c>
      <c r="O1896" t="s">
        <v>8288</v>
      </c>
      <c r="P1896" s="9">
        <f>(((J1896/60)/60)/24) + DATE(1970, 1, 1)</f>
        <v>40920.904895833337</v>
      </c>
      <c r="Q1896">
        <f>YEAR(P1896)</f>
        <v>2012</v>
      </c>
    </row>
    <row r="1897" spans="1:17" ht="48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8284</v>
      </c>
      <c r="O1897" t="s">
        <v>8288</v>
      </c>
      <c r="P1897" s="9">
        <f>(((J1897/60)/60)/24) + DATE(1970, 1, 1)</f>
        <v>42267.746782407412</v>
      </c>
      <c r="Q1897">
        <f>YEAR(P1897)</f>
        <v>2015</v>
      </c>
    </row>
    <row r="1898" spans="1:17" ht="48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8284</v>
      </c>
      <c r="O1898" t="s">
        <v>8288</v>
      </c>
      <c r="P1898" s="9">
        <f>(((J1898/60)/60)/24) + DATE(1970, 1, 1)</f>
        <v>40981.710243055553</v>
      </c>
      <c r="Q1898">
        <f>YEAR(P1898)</f>
        <v>2012</v>
      </c>
    </row>
    <row r="1899" spans="1:17" ht="48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8284</v>
      </c>
      <c r="O1899" t="s">
        <v>8288</v>
      </c>
      <c r="P1899" s="9">
        <f>(((J1899/60)/60)/24) + DATE(1970, 1, 1)</f>
        <v>41680.583402777782</v>
      </c>
      <c r="Q1899">
        <f>YEAR(P1899)</f>
        <v>2014</v>
      </c>
    </row>
    <row r="1900" spans="1:17" ht="48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8284</v>
      </c>
      <c r="O1900" t="s">
        <v>8288</v>
      </c>
      <c r="P1900" s="9">
        <f>(((J1900/60)/60)/24) + DATE(1970, 1, 1)</f>
        <v>42366.192974537036</v>
      </c>
      <c r="Q1900">
        <f>YEAR(P1900)</f>
        <v>2015</v>
      </c>
    </row>
    <row r="1901" spans="1:17" ht="48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8284</v>
      </c>
      <c r="O1901" t="s">
        <v>8288</v>
      </c>
      <c r="P1901" s="9">
        <f>(((J1901/60)/60)/24) + DATE(1970, 1, 1)</f>
        <v>42058.941736111112</v>
      </c>
      <c r="Q1901">
        <f>YEAR(P1901)</f>
        <v>2015</v>
      </c>
    </row>
    <row r="1902" spans="1:17" ht="48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8284</v>
      </c>
      <c r="O1902" t="s">
        <v>8288</v>
      </c>
      <c r="P1902" s="9">
        <f>(((J1902/60)/60)/24) + DATE(1970, 1, 1)</f>
        <v>41160.871886574074</v>
      </c>
      <c r="Q1902">
        <f>YEAR(P1902)</f>
        <v>2012</v>
      </c>
    </row>
    <row r="1903" spans="1:17" ht="48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8278</v>
      </c>
      <c r="O1903" t="s">
        <v>8307</v>
      </c>
      <c r="P1903" s="9">
        <f>(((J1903/60)/60)/24) + DATE(1970, 1, 1)</f>
        <v>42116.54315972222</v>
      </c>
      <c r="Q1903">
        <f>YEAR(P1903)</f>
        <v>2015</v>
      </c>
    </row>
    <row r="1904" spans="1:17" ht="48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8278</v>
      </c>
      <c r="O1904" t="s">
        <v>8307</v>
      </c>
      <c r="P1904" s="9">
        <f>(((J1904/60)/60)/24) + DATE(1970, 1, 1)</f>
        <v>42037.789895833332</v>
      </c>
      <c r="Q1904">
        <f>YEAR(P1904)</f>
        <v>2015</v>
      </c>
    </row>
    <row r="1905" spans="1:17" ht="48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8278</v>
      </c>
      <c r="O1905" t="s">
        <v>8307</v>
      </c>
      <c r="P1905" s="9">
        <f>(((J1905/60)/60)/24) + DATE(1970, 1, 1)</f>
        <v>42702.770729166667</v>
      </c>
      <c r="Q1905">
        <f>YEAR(P1905)</f>
        <v>2016</v>
      </c>
    </row>
    <row r="1906" spans="1:17" ht="48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8278</v>
      </c>
      <c r="O1906" t="s">
        <v>8307</v>
      </c>
      <c r="P1906" s="9">
        <f>(((J1906/60)/60)/24) + DATE(1970, 1, 1)</f>
        <v>42326.685428240744</v>
      </c>
      <c r="Q1906">
        <f>YEAR(P1906)</f>
        <v>2015</v>
      </c>
    </row>
    <row r="1907" spans="1:17" ht="48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8278</v>
      </c>
      <c r="O1907" t="s">
        <v>8307</v>
      </c>
      <c r="P1907" s="9">
        <f>(((J1907/60)/60)/24) + DATE(1970, 1, 1)</f>
        <v>41859.925856481481</v>
      </c>
      <c r="Q1907">
        <f>YEAR(P1907)</f>
        <v>2014</v>
      </c>
    </row>
    <row r="1908" spans="1:17" ht="48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8278</v>
      </c>
      <c r="O1908" t="s">
        <v>8307</v>
      </c>
      <c r="P1908" s="9">
        <f>(((J1908/60)/60)/24) + DATE(1970, 1, 1)</f>
        <v>42514.671099537038</v>
      </c>
      <c r="Q1908">
        <f>YEAR(P1908)</f>
        <v>2016</v>
      </c>
    </row>
    <row r="1909" spans="1:17" ht="48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8278</v>
      </c>
      <c r="O1909" t="s">
        <v>8307</v>
      </c>
      <c r="P1909" s="9">
        <f>(((J1909/60)/60)/24) + DATE(1970, 1, 1)</f>
        <v>41767.587094907409</v>
      </c>
      <c r="Q1909">
        <f>YEAR(P1909)</f>
        <v>2014</v>
      </c>
    </row>
    <row r="1910" spans="1:17" ht="48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8278</v>
      </c>
      <c r="O1910" t="s">
        <v>8307</v>
      </c>
      <c r="P1910" s="9">
        <f>(((J1910/60)/60)/24) + DATE(1970, 1, 1)</f>
        <v>42703.917824074073</v>
      </c>
      <c r="Q1910">
        <f>YEAR(P1910)</f>
        <v>2016</v>
      </c>
    </row>
    <row r="1911" spans="1:17" ht="48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8278</v>
      </c>
      <c r="O1911" t="s">
        <v>8307</v>
      </c>
      <c r="P1911" s="9">
        <f>(((J1911/60)/60)/24) + DATE(1970, 1, 1)</f>
        <v>41905.429155092592</v>
      </c>
      <c r="Q1911">
        <f>YEAR(P1911)</f>
        <v>2014</v>
      </c>
    </row>
    <row r="1912" spans="1:17" ht="48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8278</v>
      </c>
      <c r="O1912" t="s">
        <v>8307</v>
      </c>
      <c r="P1912" s="9">
        <f>(((J1912/60)/60)/24) + DATE(1970, 1, 1)</f>
        <v>42264.963159722218</v>
      </c>
      <c r="Q1912">
        <f>YEAR(P1912)</f>
        <v>2015</v>
      </c>
    </row>
    <row r="1913" spans="1:17" ht="48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8278</v>
      </c>
      <c r="O1913" t="s">
        <v>8307</v>
      </c>
      <c r="P1913" s="9">
        <f>(((J1913/60)/60)/24) + DATE(1970, 1, 1)</f>
        <v>41830.033958333333</v>
      </c>
      <c r="Q1913">
        <f>YEAR(P1913)</f>
        <v>2014</v>
      </c>
    </row>
    <row r="1914" spans="1:17" ht="48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8278</v>
      </c>
      <c r="O1914" t="s">
        <v>8307</v>
      </c>
      <c r="P1914" s="9">
        <f>(((J1914/60)/60)/24) + DATE(1970, 1, 1)</f>
        <v>42129.226388888885</v>
      </c>
      <c r="Q1914">
        <f>YEAR(P1914)</f>
        <v>2015</v>
      </c>
    </row>
    <row r="1915" spans="1:17" ht="32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8278</v>
      </c>
      <c r="O1915" t="s">
        <v>8307</v>
      </c>
      <c r="P1915" s="9">
        <f>(((J1915/60)/60)/24) + DATE(1970, 1, 1)</f>
        <v>41890.511319444442</v>
      </c>
      <c r="Q1915">
        <f>YEAR(P1915)</f>
        <v>2014</v>
      </c>
    </row>
    <row r="1916" spans="1:17" ht="48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8278</v>
      </c>
      <c r="O1916" t="s">
        <v>8307</v>
      </c>
      <c r="P1916" s="9">
        <f>(((J1916/60)/60)/24) + DATE(1970, 1, 1)</f>
        <v>41929.174456018518</v>
      </c>
      <c r="Q1916">
        <f>YEAR(P1916)</f>
        <v>2014</v>
      </c>
    </row>
    <row r="1917" spans="1:17" ht="48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8278</v>
      </c>
      <c r="O1917" t="s">
        <v>8307</v>
      </c>
      <c r="P1917" s="9">
        <f>(((J1917/60)/60)/24) + DATE(1970, 1, 1)</f>
        <v>41864.04886574074</v>
      </c>
      <c r="Q1917">
        <f>YEAR(P1917)</f>
        <v>2014</v>
      </c>
    </row>
    <row r="1918" spans="1:17" ht="32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8278</v>
      </c>
      <c r="O1918" t="s">
        <v>8307</v>
      </c>
      <c r="P1918" s="9">
        <f>(((J1918/60)/60)/24) + DATE(1970, 1, 1)</f>
        <v>42656.717303240745</v>
      </c>
      <c r="Q1918">
        <f>YEAR(P1918)</f>
        <v>2016</v>
      </c>
    </row>
    <row r="1919" spans="1:17" ht="32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8278</v>
      </c>
      <c r="O1919" t="s">
        <v>8307</v>
      </c>
      <c r="P1919" s="9">
        <f>(((J1919/60)/60)/24) + DATE(1970, 1, 1)</f>
        <v>42746.270057870366</v>
      </c>
      <c r="Q1919">
        <f>YEAR(P1919)</f>
        <v>2017</v>
      </c>
    </row>
    <row r="1920" spans="1:17" ht="48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8278</v>
      </c>
      <c r="O1920" t="s">
        <v>8307</v>
      </c>
      <c r="P1920" s="9">
        <f>(((J1920/60)/60)/24) + DATE(1970, 1, 1)</f>
        <v>41828.789942129632</v>
      </c>
      <c r="Q1920">
        <f>YEAR(P1920)</f>
        <v>2014</v>
      </c>
    </row>
    <row r="1921" spans="1:17" ht="48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8278</v>
      </c>
      <c r="O1921" t="s">
        <v>8307</v>
      </c>
      <c r="P1921" s="9">
        <f>(((J1921/60)/60)/24) + DATE(1970, 1, 1)</f>
        <v>42113.875567129624</v>
      </c>
      <c r="Q1921">
        <f>YEAR(P1921)</f>
        <v>2015</v>
      </c>
    </row>
    <row r="1922" spans="1:17" ht="48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8278</v>
      </c>
      <c r="O1922" t="s">
        <v>8307</v>
      </c>
      <c r="P1922" s="9">
        <f>(((J1922/60)/60)/24) + DATE(1970, 1, 1)</f>
        <v>42270.875706018516</v>
      </c>
      <c r="Q1922">
        <f>YEAR(P1922)</f>
        <v>2015</v>
      </c>
    </row>
    <row r="1923" spans="1:17" ht="32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8284</v>
      </c>
      <c r="O1923" t="s">
        <v>8288</v>
      </c>
      <c r="P1923" s="9">
        <f>(((J1923/60)/60)/24) + DATE(1970, 1, 1)</f>
        <v>41074.221562500003</v>
      </c>
      <c r="Q1923">
        <f>YEAR(P1923)</f>
        <v>2012</v>
      </c>
    </row>
    <row r="1924" spans="1:17" ht="48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8284</v>
      </c>
      <c r="O1924" t="s">
        <v>8288</v>
      </c>
      <c r="P1924" s="9">
        <f>(((J1924/60)/60)/24) + DATE(1970, 1, 1)</f>
        <v>41590.255868055552</v>
      </c>
      <c r="Q1924">
        <f>YEAR(P1924)</f>
        <v>2013</v>
      </c>
    </row>
    <row r="1925" spans="1:17" ht="48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8284</v>
      </c>
      <c r="O1925" t="s">
        <v>8288</v>
      </c>
      <c r="P1925" s="9">
        <f>(((J1925/60)/60)/24) + DATE(1970, 1, 1)</f>
        <v>40772.848749999997</v>
      </c>
      <c r="Q1925">
        <f>YEAR(P1925)</f>
        <v>2011</v>
      </c>
    </row>
    <row r="1926" spans="1:17" ht="48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8284</v>
      </c>
      <c r="O1926" t="s">
        <v>8288</v>
      </c>
      <c r="P1926" s="9">
        <f>(((J1926/60)/60)/24) + DATE(1970, 1, 1)</f>
        <v>41626.761053240742</v>
      </c>
      <c r="Q1926">
        <f>YEAR(P1926)</f>
        <v>2013</v>
      </c>
    </row>
    <row r="1927" spans="1:17" ht="32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8284</v>
      </c>
      <c r="O1927" t="s">
        <v>8288</v>
      </c>
      <c r="P1927" s="9">
        <f>(((J1927/60)/60)/24) + DATE(1970, 1, 1)</f>
        <v>41535.90148148148</v>
      </c>
      <c r="Q1927">
        <f>YEAR(P1927)</f>
        <v>2013</v>
      </c>
    </row>
    <row r="1928" spans="1:17" ht="64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8284</v>
      </c>
      <c r="O1928" t="s">
        <v>8288</v>
      </c>
      <c r="P1928" s="9">
        <f>(((J1928/60)/60)/24) + DATE(1970, 1, 1)</f>
        <v>40456.954351851848</v>
      </c>
      <c r="Q1928">
        <f>YEAR(P1928)</f>
        <v>2010</v>
      </c>
    </row>
    <row r="1929" spans="1:17" ht="16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8284</v>
      </c>
      <c r="O1929" t="s">
        <v>8288</v>
      </c>
      <c r="P1929" s="9">
        <f>(((J1929/60)/60)/24) + DATE(1970, 1, 1)</f>
        <v>40960.861562500002</v>
      </c>
      <c r="Q1929">
        <f>YEAR(P1929)</f>
        <v>2012</v>
      </c>
    </row>
    <row r="1930" spans="1:17" ht="32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8284</v>
      </c>
      <c r="O1930" t="s">
        <v>8288</v>
      </c>
      <c r="P1930" s="9">
        <f>(((J1930/60)/60)/24) + DATE(1970, 1, 1)</f>
        <v>41371.648078703707</v>
      </c>
      <c r="Q1930">
        <f>YEAR(P1930)</f>
        <v>2013</v>
      </c>
    </row>
    <row r="1931" spans="1:17" ht="48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8284</v>
      </c>
      <c r="O1931" t="s">
        <v>8288</v>
      </c>
      <c r="P1931" s="9">
        <f>(((J1931/60)/60)/24) + DATE(1970, 1, 1)</f>
        <v>40687.021597222221</v>
      </c>
      <c r="Q1931">
        <f>YEAR(P1931)</f>
        <v>2011</v>
      </c>
    </row>
    <row r="1932" spans="1:17" ht="32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8284</v>
      </c>
      <c r="O1932" t="s">
        <v>8288</v>
      </c>
      <c r="P1932" s="9">
        <f>(((J1932/60)/60)/24) + DATE(1970, 1, 1)</f>
        <v>41402.558819444443</v>
      </c>
      <c r="Q1932">
        <f>YEAR(P1932)</f>
        <v>2013</v>
      </c>
    </row>
    <row r="1933" spans="1:17" ht="32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8284</v>
      </c>
      <c r="O1933" t="s">
        <v>8288</v>
      </c>
      <c r="P1933" s="9">
        <f>(((J1933/60)/60)/24) + DATE(1970, 1, 1)</f>
        <v>41037.892465277779</v>
      </c>
      <c r="Q1933">
        <f>YEAR(P1933)</f>
        <v>2012</v>
      </c>
    </row>
    <row r="1934" spans="1:17" ht="48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8284</v>
      </c>
      <c r="O1934" t="s">
        <v>8288</v>
      </c>
      <c r="P1934" s="9">
        <f>(((J1934/60)/60)/24) + DATE(1970, 1, 1)</f>
        <v>40911.809872685182</v>
      </c>
      <c r="Q1934">
        <f>YEAR(P1934)</f>
        <v>2012</v>
      </c>
    </row>
    <row r="1935" spans="1:17" ht="48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8284</v>
      </c>
      <c r="O1935" t="s">
        <v>8288</v>
      </c>
      <c r="P1935" s="9">
        <f>(((J1935/60)/60)/24) + DATE(1970, 1, 1)</f>
        <v>41879.130868055552</v>
      </c>
      <c r="Q1935">
        <f>YEAR(P1935)</f>
        <v>2014</v>
      </c>
    </row>
    <row r="1936" spans="1:17" ht="48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8284</v>
      </c>
      <c r="O1936" t="s">
        <v>8288</v>
      </c>
      <c r="P1936" s="9">
        <f>(((J1936/60)/60)/24) + DATE(1970, 1, 1)</f>
        <v>40865.867141203707</v>
      </c>
      <c r="Q1936">
        <f>YEAR(P1936)</f>
        <v>2011</v>
      </c>
    </row>
    <row r="1937" spans="1:17" ht="48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8284</v>
      </c>
      <c r="O1937" t="s">
        <v>8288</v>
      </c>
      <c r="P1937" s="9">
        <f>(((J1937/60)/60)/24) + DATE(1970, 1, 1)</f>
        <v>41773.932534722226</v>
      </c>
      <c r="Q1937">
        <f>YEAR(P1937)</f>
        <v>2014</v>
      </c>
    </row>
    <row r="1938" spans="1:17" ht="48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8284</v>
      </c>
      <c r="O1938" t="s">
        <v>8288</v>
      </c>
      <c r="P1938" s="9">
        <f>(((J1938/60)/60)/24) + DATE(1970, 1, 1)</f>
        <v>40852.889699074076</v>
      </c>
      <c r="Q1938">
        <f>YEAR(P1938)</f>
        <v>2011</v>
      </c>
    </row>
    <row r="1939" spans="1:17" ht="48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8284</v>
      </c>
      <c r="O1939" t="s">
        <v>8288</v>
      </c>
      <c r="P1939" s="9">
        <f>(((J1939/60)/60)/24) + DATE(1970, 1, 1)</f>
        <v>41059.118993055556</v>
      </c>
      <c r="Q1939">
        <f>YEAR(P1939)</f>
        <v>2012</v>
      </c>
    </row>
    <row r="1940" spans="1:17" ht="48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8284</v>
      </c>
      <c r="O1940" t="s">
        <v>8288</v>
      </c>
      <c r="P1940" s="9">
        <f>(((J1940/60)/60)/24) + DATE(1970, 1, 1)</f>
        <v>41426.259618055556</v>
      </c>
      <c r="Q1940">
        <f>YEAR(P1940)</f>
        <v>2013</v>
      </c>
    </row>
    <row r="1941" spans="1:17" ht="48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8284</v>
      </c>
      <c r="O1941" t="s">
        <v>8288</v>
      </c>
      <c r="P1941" s="9">
        <f>(((J1941/60)/60)/24) + DATE(1970, 1, 1)</f>
        <v>41313.985046296293</v>
      </c>
      <c r="Q1941">
        <f>YEAR(P1941)</f>
        <v>2013</v>
      </c>
    </row>
    <row r="1942" spans="1:17" ht="48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8284</v>
      </c>
      <c r="O1942" t="s">
        <v>8288</v>
      </c>
      <c r="P1942" s="9">
        <f>(((J1942/60)/60)/24) + DATE(1970, 1, 1)</f>
        <v>40670.507326388892</v>
      </c>
      <c r="Q1942">
        <f>YEAR(P1942)</f>
        <v>2011</v>
      </c>
    </row>
    <row r="1943" spans="1:17" ht="48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8278</v>
      </c>
      <c r="O1943" t="s">
        <v>8308</v>
      </c>
      <c r="P1943" s="9">
        <f>(((J1943/60)/60)/24) + DATE(1970, 1, 1)</f>
        <v>41744.290868055556</v>
      </c>
      <c r="Q1943">
        <f>YEAR(P1943)</f>
        <v>2014</v>
      </c>
    </row>
    <row r="1944" spans="1:17" ht="48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8278</v>
      </c>
      <c r="O1944" t="s">
        <v>8308</v>
      </c>
      <c r="P1944" s="9">
        <f>(((J1944/60)/60)/24) + DATE(1970, 1, 1)</f>
        <v>40638.828009259261</v>
      </c>
      <c r="Q1944">
        <f>YEAR(P1944)</f>
        <v>2011</v>
      </c>
    </row>
    <row r="1945" spans="1:17" ht="48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8278</v>
      </c>
      <c r="O1945" t="s">
        <v>8308</v>
      </c>
      <c r="P1945" s="9">
        <f>(((J1945/60)/60)/24) + DATE(1970, 1, 1)</f>
        <v>42548.269861111112</v>
      </c>
      <c r="Q1945">
        <f>YEAR(P1945)</f>
        <v>2016</v>
      </c>
    </row>
    <row r="1946" spans="1:17" ht="48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8278</v>
      </c>
      <c r="O1946" t="s">
        <v>8308</v>
      </c>
      <c r="P1946" s="9">
        <f>(((J1946/60)/60)/24) + DATE(1970, 1, 1)</f>
        <v>41730.584374999999</v>
      </c>
      <c r="Q1946">
        <f>YEAR(P1946)</f>
        <v>2014</v>
      </c>
    </row>
    <row r="1947" spans="1:17" ht="48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8278</v>
      </c>
      <c r="O1947" t="s">
        <v>8308</v>
      </c>
      <c r="P1947" s="9">
        <f>(((J1947/60)/60)/24) + DATE(1970, 1, 1)</f>
        <v>42157.251828703709</v>
      </c>
      <c r="Q1947">
        <f>YEAR(P1947)</f>
        <v>2015</v>
      </c>
    </row>
    <row r="1948" spans="1:17" ht="48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8278</v>
      </c>
      <c r="O1948" t="s">
        <v>8308</v>
      </c>
      <c r="P1948" s="9">
        <f>(((J1948/60)/60)/24) + DATE(1970, 1, 1)</f>
        <v>41689.150011574071</v>
      </c>
      <c r="Q1948">
        <f>YEAR(P1948)</f>
        <v>2014</v>
      </c>
    </row>
    <row r="1949" spans="1:17" ht="48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8278</v>
      </c>
      <c r="O1949" t="s">
        <v>8308</v>
      </c>
      <c r="P1949" s="9">
        <f>(((J1949/60)/60)/24) + DATE(1970, 1, 1)</f>
        <v>40102.918055555558</v>
      </c>
      <c r="Q1949">
        <f>YEAR(P1949)</f>
        <v>2009</v>
      </c>
    </row>
    <row r="1950" spans="1:17" ht="32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8278</v>
      </c>
      <c r="O1950" t="s">
        <v>8308</v>
      </c>
      <c r="P1950" s="9">
        <f>(((J1950/60)/60)/24) + DATE(1970, 1, 1)</f>
        <v>42473.604270833333</v>
      </c>
      <c r="Q1950">
        <f>YEAR(P1950)</f>
        <v>2016</v>
      </c>
    </row>
    <row r="1951" spans="1:17" ht="48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8278</v>
      </c>
      <c r="O1951" t="s">
        <v>8308</v>
      </c>
      <c r="P1951" s="9">
        <f>(((J1951/60)/60)/24) + DATE(1970, 1, 1)</f>
        <v>41800.423043981478</v>
      </c>
      <c r="Q1951">
        <f>YEAR(P1951)</f>
        <v>2014</v>
      </c>
    </row>
    <row r="1952" spans="1:17" ht="48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8278</v>
      </c>
      <c r="O1952" t="s">
        <v>8308</v>
      </c>
      <c r="P1952" s="9">
        <f>(((J1952/60)/60)/24) + DATE(1970, 1, 1)</f>
        <v>40624.181400462963</v>
      </c>
      <c r="Q1952">
        <f>YEAR(P1952)</f>
        <v>2011</v>
      </c>
    </row>
    <row r="1953" spans="1:17" ht="48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8278</v>
      </c>
      <c r="O1953" t="s">
        <v>8308</v>
      </c>
      <c r="P1953" s="9">
        <f>(((J1953/60)/60)/24) + DATE(1970, 1, 1)</f>
        <v>42651.420567129629</v>
      </c>
      <c r="Q1953">
        <f>YEAR(P1953)</f>
        <v>2016</v>
      </c>
    </row>
    <row r="1954" spans="1:17" ht="48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8278</v>
      </c>
      <c r="O1954" t="s">
        <v>8308</v>
      </c>
      <c r="P1954" s="9">
        <f>(((J1954/60)/60)/24) + DATE(1970, 1, 1)</f>
        <v>41526.60665509259</v>
      </c>
      <c r="Q1954">
        <f>YEAR(P1954)</f>
        <v>2013</v>
      </c>
    </row>
    <row r="1955" spans="1:17" ht="48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8278</v>
      </c>
      <c r="O1955" t="s">
        <v>8308</v>
      </c>
      <c r="P1955" s="9">
        <f>(((J1955/60)/60)/24) + DATE(1970, 1, 1)</f>
        <v>40941.199826388889</v>
      </c>
      <c r="Q1955">
        <f>YEAR(P1955)</f>
        <v>2012</v>
      </c>
    </row>
    <row r="1956" spans="1:17" ht="32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8278</v>
      </c>
      <c r="O1956" t="s">
        <v>8308</v>
      </c>
      <c r="P1956" s="9">
        <f>(((J1956/60)/60)/24) + DATE(1970, 1, 1)</f>
        <v>42394.580740740741</v>
      </c>
      <c r="Q1956">
        <f>YEAR(P1956)</f>
        <v>2016</v>
      </c>
    </row>
    <row r="1957" spans="1:17" ht="48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8278</v>
      </c>
      <c r="O1957" t="s">
        <v>8308</v>
      </c>
      <c r="P1957" s="9">
        <f>(((J1957/60)/60)/24) + DATE(1970, 1, 1)</f>
        <v>41020.271770833337</v>
      </c>
      <c r="Q1957">
        <f>YEAR(P1957)</f>
        <v>2012</v>
      </c>
    </row>
    <row r="1958" spans="1:17" ht="48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8278</v>
      </c>
      <c r="O1958" t="s">
        <v>8308</v>
      </c>
      <c r="P1958" s="9">
        <f>(((J1958/60)/60)/24) + DATE(1970, 1, 1)</f>
        <v>42067.923668981486</v>
      </c>
      <c r="Q1958">
        <f>YEAR(P1958)</f>
        <v>2015</v>
      </c>
    </row>
    <row r="1959" spans="1:17" ht="32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8278</v>
      </c>
      <c r="O1959" t="s">
        <v>8308</v>
      </c>
      <c r="P1959" s="9">
        <f>(((J1959/60)/60)/24) + DATE(1970, 1, 1)</f>
        <v>41179.098530092589</v>
      </c>
      <c r="Q1959">
        <f>YEAR(P1959)</f>
        <v>2012</v>
      </c>
    </row>
    <row r="1960" spans="1:17" ht="48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8278</v>
      </c>
      <c r="O1960" t="s">
        <v>8308</v>
      </c>
      <c r="P1960" s="9">
        <f>(((J1960/60)/60)/24) + DATE(1970, 1, 1)</f>
        <v>41326.987974537034</v>
      </c>
      <c r="Q1960">
        <f>YEAR(P1960)</f>
        <v>2013</v>
      </c>
    </row>
    <row r="1961" spans="1:17" ht="48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8278</v>
      </c>
      <c r="O1961" t="s">
        <v>8308</v>
      </c>
      <c r="P1961" s="9">
        <f>(((J1961/60)/60)/24) + DATE(1970, 1, 1)</f>
        <v>41871.845601851855</v>
      </c>
      <c r="Q1961">
        <f>YEAR(P1961)</f>
        <v>2014</v>
      </c>
    </row>
    <row r="1962" spans="1:17" ht="48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8278</v>
      </c>
      <c r="O1962" t="s">
        <v>8308</v>
      </c>
      <c r="P1962" s="9">
        <f>(((J1962/60)/60)/24) + DATE(1970, 1, 1)</f>
        <v>41964.362743055557</v>
      </c>
      <c r="Q1962">
        <f>YEAR(P1962)</f>
        <v>2014</v>
      </c>
    </row>
    <row r="1963" spans="1:17" ht="48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8278</v>
      </c>
      <c r="O1963" t="s">
        <v>8308</v>
      </c>
      <c r="P1963" s="9">
        <f>(((J1963/60)/60)/24) + DATE(1970, 1, 1)</f>
        <v>41148.194641203707</v>
      </c>
      <c r="Q1963">
        <f>YEAR(P1963)</f>
        <v>2012</v>
      </c>
    </row>
    <row r="1964" spans="1:17" ht="48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8278</v>
      </c>
      <c r="O1964" t="s">
        <v>8308</v>
      </c>
      <c r="P1964" s="9">
        <f>(((J1964/60)/60)/24) + DATE(1970, 1, 1)</f>
        <v>41742.780509259261</v>
      </c>
      <c r="Q1964">
        <f>YEAR(P1964)</f>
        <v>2014</v>
      </c>
    </row>
    <row r="1965" spans="1:17" ht="48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8278</v>
      </c>
      <c r="O1965" t="s">
        <v>8308</v>
      </c>
      <c r="P1965" s="9">
        <f>(((J1965/60)/60)/24) + DATE(1970, 1, 1)</f>
        <v>41863.429791666669</v>
      </c>
      <c r="Q1965">
        <f>YEAR(P1965)</f>
        <v>2014</v>
      </c>
    </row>
    <row r="1966" spans="1:17" ht="48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8278</v>
      </c>
      <c r="O1966" t="s">
        <v>8308</v>
      </c>
      <c r="P1966" s="9">
        <f>(((J1966/60)/60)/24) + DATE(1970, 1, 1)</f>
        <v>42452.272824074069</v>
      </c>
      <c r="Q1966">
        <f>YEAR(P1966)</f>
        <v>2016</v>
      </c>
    </row>
    <row r="1967" spans="1:17" ht="48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8278</v>
      </c>
      <c r="O1967" t="s">
        <v>8308</v>
      </c>
      <c r="P1967" s="9">
        <f>(((J1967/60)/60)/24) + DATE(1970, 1, 1)</f>
        <v>40898.089236111111</v>
      </c>
      <c r="Q1967">
        <f>YEAR(P1967)</f>
        <v>2011</v>
      </c>
    </row>
    <row r="1968" spans="1:17" ht="48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8278</v>
      </c>
      <c r="O1968" t="s">
        <v>8308</v>
      </c>
      <c r="P1968" s="9">
        <f>(((J1968/60)/60)/24) + DATE(1970, 1, 1)</f>
        <v>41835.540486111109</v>
      </c>
      <c r="Q1968">
        <f>YEAR(P1968)</f>
        <v>2014</v>
      </c>
    </row>
    <row r="1969" spans="1:17" ht="48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8278</v>
      </c>
      <c r="O1969" t="s">
        <v>8308</v>
      </c>
      <c r="P1969" s="9">
        <f>(((J1969/60)/60)/24) + DATE(1970, 1, 1)</f>
        <v>41730.663530092592</v>
      </c>
      <c r="Q1969">
        <f>YEAR(P1969)</f>
        <v>2014</v>
      </c>
    </row>
    <row r="1970" spans="1:17" ht="32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8278</v>
      </c>
      <c r="O1970" t="s">
        <v>8308</v>
      </c>
      <c r="P1970" s="9">
        <f>(((J1970/60)/60)/24) + DATE(1970, 1, 1)</f>
        <v>42676.586979166663</v>
      </c>
      <c r="Q1970">
        <f>YEAR(P1970)</f>
        <v>2016</v>
      </c>
    </row>
    <row r="1971" spans="1:17" ht="48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8278</v>
      </c>
      <c r="O1971" t="s">
        <v>8308</v>
      </c>
      <c r="P1971" s="9">
        <f>(((J1971/60)/60)/24) + DATE(1970, 1, 1)</f>
        <v>42557.792453703703</v>
      </c>
      <c r="Q1971">
        <f>YEAR(P1971)</f>
        <v>2016</v>
      </c>
    </row>
    <row r="1972" spans="1:17" ht="48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8278</v>
      </c>
      <c r="O1972" t="s">
        <v>8308</v>
      </c>
      <c r="P1972" s="9">
        <f>(((J1972/60)/60)/24) + DATE(1970, 1, 1)</f>
        <v>41324.193298611113</v>
      </c>
      <c r="Q1972">
        <f>YEAR(P1972)</f>
        <v>2013</v>
      </c>
    </row>
    <row r="1973" spans="1:17" ht="48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8278</v>
      </c>
      <c r="O1973" t="s">
        <v>8308</v>
      </c>
      <c r="P1973" s="9">
        <f>(((J1973/60)/60)/24) + DATE(1970, 1, 1)</f>
        <v>41561.500706018516</v>
      </c>
      <c r="Q1973">
        <f>YEAR(P1973)</f>
        <v>2013</v>
      </c>
    </row>
    <row r="1974" spans="1:17" ht="48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8278</v>
      </c>
      <c r="O1974" t="s">
        <v>8308</v>
      </c>
      <c r="P1974" s="9">
        <f>(((J1974/60)/60)/24) + DATE(1970, 1, 1)</f>
        <v>41201.012083333335</v>
      </c>
      <c r="Q1974">
        <f>YEAR(P1974)</f>
        <v>2012</v>
      </c>
    </row>
    <row r="1975" spans="1:17" ht="48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8278</v>
      </c>
      <c r="O1975" t="s">
        <v>8308</v>
      </c>
      <c r="P1975" s="9">
        <f>(((J1975/60)/60)/24) + DATE(1970, 1, 1)</f>
        <v>42549.722962962958</v>
      </c>
      <c r="Q1975">
        <f>YEAR(P1975)</f>
        <v>2016</v>
      </c>
    </row>
    <row r="1976" spans="1:17" ht="48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8278</v>
      </c>
      <c r="O1976" t="s">
        <v>8308</v>
      </c>
      <c r="P1976" s="9">
        <f>(((J1976/60)/60)/24) + DATE(1970, 1, 1)</f>
        <v>41445.334131944444</v>
      </c>
      <c r="Q1976">
        <f>YEAR(P1976)</f>
        <v>2013</v>
      </c>
    </row>
    <row r="1977" spans="1:17" ht="32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8278</v>
      </c>
      <c r="O1977" t="s">
        <v>8308</v>
      </c>
      <c r="P1977" s="9">
        <f>(((J1977/60)/60)/24) + DATE(1970, 1, 1)</f>
        <v>41313.755219907405</v>
      </c>
      <c r="Q1977">
        <f>YEAR(P1977)</f>
        <v>2013</v>
      </c>
    </row>
    <row r="1978" spans="1:17" ht="32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8278</v>
      </c>
      <c r="O1978" t="s">
        <v>8308</v>
      </c>
      <c r="P1978" s="9">
        <f>(((J1978/60)/60)/24) + DATE(1970, 1, 1)</f>
        <v>41438.899594907409</v>
      </c>
      <c r="Q1978">
        <f>YEAR(P1978)</f>
        <v>2013</v>
      </c>
    </row>
    <row r="1979" spans="1:17" ht="48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8278</v>
      </c>
      <c r="O1979" t="s">
        <v>8308</v>
      </c>
      <c r="P1979" s="9">
        <f>(((J1979/60)/60)/24) + DATE(1970, 1, 1)</f>
        <v>42311.216898148152</v>
      </c>
      <c r="Q1979">
        <f>YEAR(P1979)</f>
        <v>2015</v>
      </c>
    </row>
    <row r="1980" spans="1:17" ht="48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8278</v>
      </c>
      <c r="O1980" t="s">
        <v>8308</v>
      </c>
      <c r="P1980" s="9">
        <f>(((J1980/60)/60)/24) + DATE(1970, 1, 1)</f>
        <v>41039.225601851853</v>
      </c>
      <c r="Q1980">
        <f>YEAR(P1980)</f>
        <v>2012</v>
      </c>
    </row>
    <row r="1981" spans="1:17" ht="32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8278</v>
      </c>
      <c r="O1981" t="s">
        <v>8308</v>
      </c>
      <c r="P1981" s="9">
        <f>(((J1981/60)/60)/24) + DATE(1970, 1, 1)</f>
        <v>42290.460023148145</v>
      </c>
      <c r="Q1981">
        <f>YEAR(P1981)</f>
        <v>2015</v>
      </c>
    </row>
    <row r="1982" spans="1:17" ht="32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8278</v>
      </c>
      <c r="O1982" t="s">
        <v>8308</v>
      </c>
      <c r="P1982" s="9">
        <f>(((J1982/60)/60)/24) + DATE(1970, 1, 1)</f>
        <v>42423.542384259257</v>
      </c>
      <c r="Q1982">
        <f>YEAR(P1982)</f>
        <v>2016</v>
      </c>
    </row>
    <row r="1983" spans="1:17" ht="48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8297</v>
      </c>
      <c r="O1983" t="s">
        <v>8309</v>
      </c>
      <c r="P1983" s="9">
        <f>(((J1983/60)/60)/24) + DATE(1970, 1, 1)</f>
        <v>41799.725289351853</v>
      </c>
      <c r="Q1983">
        <f>YEAR(P1983)</f>
        <v>2014</v>
      </c>
    </row>
    <row r="1984" spans="1:17" ht="48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8297</v>
      </c>
      <c r="O1984" t="s">
        <v>8309</v>
      </c>
      <c r="P1984" s="9">
        <f>(((J1984/60)/60)/24) + DATE(1970, 1, 1)</f>
        <v>42678.586655092593</v>
      </c>
      <c r="Q1984">
        <f>YEAR(P1984)</f>
        <v>2016</v>
      </c>
    </row>
    <row r="1985" spans="1:17" ht="48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8297</v>
      </c>
      <c r="O1985" t="s">
        <v>8309</v>
      </c>
      <c r="P1985" s="9">
        <f>(((J1985/60)/60)/24) + DATE(1970, 1, 1)</f>
        <v>42593.011782407411</v>
      </c>
      <c r="Q1985">
        <f>YEAR(P1985)</f>
        <v>2016</v>
      </c>
    </row>
    <row r="1986" spans="1:17" ht="64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8297</v>
      </c>
      <c r="O1986" t="s">
        <v>8309</v>
      </c>
      <c r="P1986" s="9">
        <f>(((J1986/60)/60)/24) + DATE(1970, 1, 1)</f>
        <v>41913.790289351848</v>
      </c>
      <c r="Q1986">
        <f>YEAR(P1986)</f>
        <v>2014</v>
      </c>
    </row>
    <row r="1987" spans="1:17" ht="48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8297</v>
      </c>
      <c r="O1987" t="s">
        <v>8309</v>
      </c>
      <c r="P1987" s="9">
        <f>(((J1987/60)/60)/24) + DATE(1970, 1, 1)</f>
        <v>42555.698738425926</v>
      </c>
      <c r="Q1987">
        <f>YEAR(P1987)</f>
        <v>2016</v>
      </c>
    </row>
    <row r="1988" spans="1:17" ht="48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8297</v>
      </c>
      <c r="O1988" t="s">
        <v>8309</v>
      </c>
      <c r="P1988" s="9">
        <f>(((J1988/60)/60)/24) + DATE(1970, 1, 1)</f>
        <v>42413.433831018512</v>
      </c>
      <c r="Q1988">
        <f>YEAR(P1988)</f>
        <v>2016</v>
      </c>
    </row>
    <row r="1989" spans="1:17" ht="32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8297</v>
      </c>
      <c r="O1989" t="s">
        <v>8309</v>
      </c>
      <c r="P1989" s="9">
        <f>(((J1989/60)/60)/24) + DATE(1970, 1, 1)</f>
        <v>42034.639768518522</v>
      </c>
      <c r="Q1989">
        <f>YEAR(P1989)</f>
        <v>2015</v>
      </c>
    </row>
    <row r="1990" spans="1:17" ht="16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8297</v>
      </c>
      <c r="O1990" t="s">
        <v>8309</v>
      </c>
      <c r="P1990" s="9">
        <f>(((J1990/60)/60)/24) + DATE(1970, 1, 1)</f>
        <v>42206.763217592597</v>
      </c>
      <c r="Q1990">
        <f>YEAR(P1990)</f>
        <v>2015</v>
      </c>
    </row>
    <row r="1991" spans="1:17" ht="48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8297</v>
      </c>
      <c r="O1991" t="s">
        <v>8309</v>
      </c>
      <c r="P1991" s="9">
        <f>(((J1991/60)/60)/24) + DATE(1970, 1, 1)</f>
        <v>42685.680648148147</v>
      </c>
      <c r="Q1991">
        <f>YEAR(P1991)</f>
        <v>2016</v>
      </c>
    </row>
    <row r="1992" spans="1:17" ht="48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8297</v>
      </c>
      <c r="O1992" t="s">
        <v>8309</v>
      </c>
      <c r="P1992" s="9">
        <f>(((J1992/60)/60)/24) + DATE(1970, 1, 1)</f>
        <v>42398.195972222224</v>
      </c>
      <c r="Q1992">
        <f>YEAR(P1992)</f>
        <v>2016</v>
      </c>
    </row>
    <row r="1993" spans="1:17" ht="32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8297</v>
      </c>
      <c r="O1993" t="s">
        <v>8309</v>
      </c>
      <c r="P1993" s="9">
        <f>(((J1993/60)/60)/24) + DATE(1970, 1, 1)</f>
        <v>42167.89335648148</v>
      </c>
      <c r="Q1993">
        <f>YEAR(P1993)</f>
        <v>2015</v>
      </c>
    </row>
    <row r="1994" spans="1:17" ht="32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8297</v>
      </c>
      <c r="O1994" t="s">
        <v>8309</v>
      </c>
      <c r="P1994" s="9">
        <f>(((J1994/60)/60)/24) + DATE(1970, 1, 1)</f>
        <v>42023.143414351856</v>
      </c>
      <c r="Q1994">
        <f>YEAR(P1994)</f>
        <v>2015</v>
      </c>
    </row>
    <row r="1995" spans="1:17" ht="48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8297</v>
      </c>
      <c r="O1995" t="s">
        <v>8309</v>
      </c>
      <c r="P1995" s="9">
        <f>(((J1995/60)/60)/24) + DATE(1970, 1, 1)</f>
        <v>42329.58839120371</v>
      </c>
      <c r="Q1995">
        <f>YEAR(P1995)</f>
        <v>2015</v>
      </c>
    </row>
    <row r="1996" spans="1:17" ht="48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8297</v>
      </c>
      <c r="O1996" t="s">
        <v>8309</v>
      </c>
      <c r="P1996" s="9">
        <f>(((J1996/60)/60)/24) + DATE(1970, 1, 1)</f>
        <v>42651.006273148145</v>
      </c>
      <c r="Q1996">
        <f>YEAR(P1996)</f>
        <v>2016</v>
      </c>
    </row>
    <row r="1997" spans="1:17" ht="48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8297</v>
      </c>
      <c r="O1997" t="s">
        <v>8309</v>
      </c>
      <c r="P1997" s="9">
        <f>(((J1997/60)/60)/24) + DATE(1970, 1, 1)</f>
        <v>42181.902037037042</v>
      </c>
      <c r="Q1997">
        <f>YEAR(P1997)</f>
        <v>2015</v>
      </c>
    </row>
    <row r="1998" spans="1:17" ht="48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8297</v>
      </c>
      <c r="O1998" t="s">
        <v>8309</v>
      </c>
      <c r="P1998" s="9">
        <f>(((J1998/60)/60)/24) + DATE(1970, 1, 1)</f>
        <v>41800.819571759261</v>
      </c>
      <c r="Q1998">
        <f>YEAR(P1998)</f>
        <v>2014</v>
      </c>
    </row>
    <row r="1999" spans="1:17" ht="48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8297</v>
      </c>
      <c r="O1999" t="s">
        <v>8309</v>
      </c>
      <c r="P1999" s="9">
        <f>(((J1999/60)/60)/24) + DATE(1970, 1, 1)</f>
        <v>41847.930694444447</v>
      </c>
      <c r="Q1999">
        <f>YEAR(P1999)</f>
        <v>2014</v>
      </c>
    </row>
    <row r="2000" spans="1:17" ht="48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8297</v>
      </c>
      <c r="O2000" t="s">
        <v>8309</v>
      </c>
      <c r="P2000" s="9">
        <f>(((J2000/60)/60)/24) + DATE(1970, 1, 1)</f>
        <v>41807.118495370371</v>
      </c>
      <c r="Q2000">
        <f>YEAR(P2000)</f>
        <v>2014</v>
      </c>
    </row>
    <row r="2001" spans="1:17" ht="48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8297</v>
      </c>
      <c r="O2001" t="s">
        <v>8309</v>
      </c>
      <c r="P2001" s="9">
        <f>(((J2001/60)/60)/24) + DATE(1970, 1, 1)</f>
        <v>41926.482731481483</v>
      </c>
      <c r="Q2001">
        <f>YEAR(P2001)</f>
        <v>2014</v>
      </c>
    </row>
    <row r="2002" spans="1:17" ht="48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8297</v>
      </c>
      <c r="O2002" t="s">
        <v>8309</v>
      </c>
      <c r="P2002" s="9">
        <f>(((J2002/60)/60)/24) + DATE(1970, 1, 1)</f>
        <v>42345.951539351852</v>
      </c>
      <c r="Q2002">
        <f>YEAR(P2002)</f>
        <v>2015</v>
      </c>
    </row>
    <row r="2003" spans="1:17" ht="32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8278</v>
      </c>
      <c r="O2003" t="s">
        <v>8308</v>
      </c>
      <c r="P2003" s="9">
        <f>(((J2003/60)/60)/24) + DATE(1970, 1, 1)</f>
        <v>42136.209675925929</v>
      </c>
      <c r="Q2003">
        <f>YEAR(P2003)</f>
        <v>2015</v>
      </c>
    </row>
    <row r="2004" spans="1:17" ht="48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8278</v>
      </c>
      <c r="O2004" t="s">
        <v>8308</v>
      </c>
      <c r="P2004" s="9">
        <f>(((J2004/60)/60)/24) + DATE(1970, 1, 1)</f>
        <v>42728.71230324074</v>
      </c>
      <c r="Q2004">
        <f>YEAR(P2004)</f>
        <v>2016</v>
      </c>
    </row>
    <row r="2005" spans="1:17" ht="64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8278</v>
      </c>
      <c r="O2005" t="s">
        <v>8308</v>
      </c>
      <c r="P2005" s="9">
        <f>(((J2005/60)/60)/24) + DATE(1970, 1, 1)</f>
        <v>40347.125601851854</v>
      </c>
      <c r="Q2005">
        <f>YEAR(P2005)</f>
        <v>2010</v>
      </c>
    </row>
    <row r="2006" spans="1:17" ht="48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8278</v>
      </c>
      <c r="O2006" t="s">
        <v>8308</v>
      </c>
      <c r="P2006" s="9">
        <f>(((J2006/60)/60)/24) + DATE(1970, 1, 1)</f>
        <v>41800.604895833334</v>
      </c>
      <c r="Q2006">
        <f>YEAR(P2006)</f>
        <v>2014</v>
      </c>
    </row>
    <row r="2007" spans="1:17" ht="48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8278</v>
      </c>
      <c r="O2007" t="s">
        <v>8308</v>
      </c>
      <c r="P2007" s="9">
        <f>(((J2007/60)/60)/24) + DATE(1970, 1, 1)</f>
        <v>41535.812708333331</v>
      </c>
      <c r="Q2007">
        <f>YEAR(P2007)</f>
        <v>2013</v>
      </c>
    </row>
    <row r="2008" spans="1:17" ht="48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8278</v>
      </c>
      <c r="O2008" t="s">
        <v>8308</v>
      </c>
      <c r="P2008" s="9">
        <f>(((J2008/60)/60)/24) + DATE(1970, 1, 1)</f>
        <v>41941.500520833331</v>
      </c>
      <c r="Q2008">
        <f>YEAR(P2008)</f>
        <v>2014</v>
      </c>
    </row>
    <row r="2009" spans="1:17" ht="48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8278</v>
      </c>
      <c r="O2009" t="s">
        <v>8308</v>
      </c>
      <c r="P2009" s="9">
        <f>(((J2009/60)/60)/24) + DATE(1970, 1, 1)</f>
        <v>40347.837800925925</v>
      </c>
      <c r="Q2009">
        <f>YEAR(P2009)</f>
        <v>2010</v>
      </c>
    </row>
    <row r="2010" spans="1:17" ht="48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8278</v>
      </c>
      <c r="O2010" t="s">
        <v>8308</v>
      </c>
      <c r="P2010" s="9">
        <f>(((J2010/60)/60)/24) + DATE(1970, 1, 1)</f>
        <v>40761.604421296295</v>
      </c>
      <c r="Q2010">
        <f>YEAR(P2010)</f>
        <v>2011</v>
      </c>
    </row>
    <row r="2011" spans="1:17" ht="48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8278</v>
      </c>
      <c r="O2011" t="s">
        <v>8308</v>
      </c>
      <c r="P2011" s="9">
        <f>(((J2011/60)/60)/24) + DATE(1970, 1, 1)</f>
        <v>42661.323414351849</v>
      </c>
      <c r="Q2011">
        <f>YEAR(P2011)</f>
        <v>2016</v>
      </c>
    </row>
    <row r="2012" spans="1:17" ht="32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8278</v>
      </c>
      <c r="O2012" t="s">
        <v>8308</v>
      </c>
      <c r="P2012" s="9">
        <f>(((J2012/60)/60)/24) + DATE(1970, 1, 1)</f>
        <v>42570.996423611112</v>
      </c>
      <c r="Q2012">
        <f>YEAR(P2012)</f>
        <v>2016</v>
      </c>
    </row>
    <row r="2013" spans="1:17" ht="48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8278</v>
      </c>
      <c r="O2013" t="s">
        <v>8308</v>
      </c>
      <c r="P2013" s="9">
        <f>(((J2013/60)/60)/24) + DATE(1970, 1, 1)</f>
        <v>42347.358483796299</v>
      </c>
      <c r="Q2013">
        <f>YEAR(P2013)</f>
        <v>2015</v>
      </c>
    </row>
    <row r="2014" spans="1:17" ht="48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8278</v>
      </c>
      <c r="O2014" t="s">
        <v>8308</v>
      </c>
      <c r="P2014" s="9">
        <f>(((J2014/60)/60)/24) + DATE(1970, 1, 1)</f>
        <v>42010.822233796294</v>
      </c>
      <c r="Q2014">
        <f>YEAR(P2014)</f>
        <v>2015</v>
      </c>
    </row>
    <row r="2015" spans="1:17" ht="48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8278</v>
      </c>
      <c r="O2015" t="s">
        <v>8308</v>
      </c>
      <c r="P2015" s="9">
        <f>(((J2015/60)/60)/24) + DATE(1970, 1, 1)</f>
        <v>42499.960810185185</v>
      </c>
      <c r="Q2015">
        <f>YEAR(P2015)</f>
        <v>2016</v>
      </c>
    </row>
    <row r="2016" spans="1:17" ht="48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8278</v>
      </c>
      <c r="O2016" t="s">
        <v>8308</v>
      </c>
      <c r="P2016" s="9">
        <f>(((J2016/60)/60)/24) + DATE(1970, 1, 1)</f>
        <v>41324.214571759258</v>
      </c>
      <c r="Q2016">
        <f>YEAR(P2016)</f>
        <v>2013</v>
      </c>
    </row>
    <row r="2017" spans="1:17" ht="48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8278</v>
      </c>
      <c r="O2017" t="s">
        <v>8308</v>
      </c>
      <c r="P2017" s="9">
        <f>(((J2017/60)/60)/24) + DATE(1970, 1, 1)</f>
        <v>40765.876886574071</v>
      </c>
      <c r="Q2017">
        <f>YEAR(P2017)</f>
        <v>2011</v>
      </c>
    </row>
    <row r="2018" spans="1:17" ht="32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8278</v>
      </c>
      <c r="O2018" t="s">
        <v>8308</v>
      </c>
      <c r="P2018" s="9">
        <f>(((J2018/60)/60)/24) + DATE(1970, 1, 1)</f>
        <v>41312.88077546296</v>
      </c>
      <c r="Q2018">
        <f>YEAR(P2018)</f>
        <v>2013</v>
      </c>
    </row>
    <row r="2019" spans="1:17" ht="48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8278</v>
      </c>
      <c r="O2019" t="s">
        <v>8308</v>
      </c>
      <c r="P2019" s="9">
        <f>(((J2019/60)/60)/24) + DATE(1970, 1, 1)</f>
        <v>40961.057349537034</v>
      </c>
      <c r="Q2019">
        <f>YEAR(P2019)</f>
        <v>2012</v>
      </c>
    </row>
    <row r="2020" spans="1:17" ht="48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8278</v>
      </c>
      <c r="O2020" t="s">
        <v>8308</v>
      </c>
      <c r="P2020" s="9">
        <f>(((J2020/60)/60)/24) + DATE(1970, 1, 1)</f>
        <v>42199.365844907406</v>
      </c>
      <c r="Q2020">
        <f>YEAR(P2020)</f>
        <v>2015</v>
      </c>
    </row>
    <row r="2021" spans="1:17" ht="48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8278</v>
      </c>
      <c r="O2021" t="s">
        <v>8308</v>
      </c>
      <c r="P2021" s="9">
        <f>(((J2021/60)/60)/24) + DATE(1970, 1, 1)</f>
        <v>42605.70857638889</v>
      </c>
      <c r="Q2021">
        <f>YEAR(P2021)</f>
        <v>2016</v>
      </c>
    </row>
    <row r="2022" spans="1:17" ht="48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8278</v>
      </c>
      <c r="O2022" t="s">
        <v>8308</v>
      </c>
      <c r="P2022" s="9">
        <f>(((J2022/60)/60)/24) + DATE(1970, 1, 1)</f>
        <v>41737.097499999996</v>
      </c>
      <c r="Q2022">
        <f>YEAR(P2022)</f>
        <v>2014</v>
      </c>
    </row>
    <row r="2023" spans="1:17" ht="48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8278</v>
      </c>
      <c r="O2023" t="s">
        <v>8308</v>
      </c>
      <c r="P2023" s="9">
        <f>(((J2023/60)/60)/24) + DATE(1970, 1, 1)</f>
        <v>41861.070567129631</v>
      </c>
      <c r="Q2023">
        <f>YEAR(P2023)</f>
        <v>2014</v>
      </c>
    </row>
    <row r="2024" spans="1:17" ht="48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8278</v>
      </c>
      <c r="O2024" t="s">
        <v>8308</v>
      </c>
      <c r="P2024" s="9">
        <f>(((J2024/60)/60)/24) + DATE(1970, 1, 1)</f>
        <v>42502.569120370375</v>
      </c>
      <c r="Q2024">
        <f>YEAR(P2024)</f>
        <v>2016</v>
      </c>
    </row>
    <row r="2025" spans="1:17" ht="48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8278</v>
      </c>
      <c r="O2025" t="s">
        <v>8308</v>
      </c>
      <c r="P2025" s="9">
        <f>(((J2025/60)/60)/24) + DATE(1970, 1, 1)</f>
        <v>42136.420752314814</v>
      </c>
      <c r="Q2025">
        <f>YEAR(P2025)</f>
        <v>2015</v>
      </c>
    </row>
    <row r="2026" spans="1:17" ht="48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8278</v>
      </c>
      <c r="O2026" t="s">
        <v>8308</v>
      </c>
      <c r="P2026" s="9">
        <f>(((J2026/60)/60)/24) + DATE(1970, 1, 1)</f>
        <v>41099.966944444444</v>
      </c>
      <c r="Q2026">
        <f>YEAR(P2026)</f>
        <v>2012</v>
      </c>
    </row>
    <row r="2027" spans="1:17" ht="48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8278</v>
      </c>
      <c r="O2027" t="s">
        <v>8308</v>
      </c>
      <c r="P2027" s="9">
        <f>(((J2027/60)/60)/24) + DATE(1970, 1, 1)</f>
        <v>42136.184560185182</v>
      </c>
      <c r="Q2027">
        <f>YEAR(P2027)</f>
        <v>2015</v>
      </c>
    </row>
    <row r="2028" spans="1:17" ht="32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8278</v>
      </c>
      <c r="O2028" t="s">
        <v>8308</v>
      </c>
      <c r="P2028" s="9">
        <f>(((J2028/60)/60)/24) + DATE(1970, 1, 1)</f>
        <v>41704.735937500001</v>
      </c>
      <c r="Q2028">
        <f>YEAR(P2028)</f>
        <v>2014</v>
      </c>
    </row>
    <row r="2029" spans="1:17" ht="48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8278</v>
      </c>
      <c r="O2029" t="s">
        <v>8308</v>
      </c>
      <c r="P2029" s="9">
        <f>(((J2029/60)/60)/24) + DATE(1970, 1, 1)</f>
        <v>42048.813877314817</v>
      </c>
      <c r="Q2029">
        <f>YEAR(P2029)</f>
        <v>2015</v>
      </c>
    </row>
    <row r="2030" spans="1:17" ht="32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8278</v>
      </c>
      <c r="O2030" t="s">
        <v>8308</v>
      </c>
      <c r="P2030" s="9">
        <f>(((J2030/60)/60)/24) + DATE(1970, 1, 1)</f>
        <v>40215.919050925928</v>
      </c>
      <c r="Q2030">
        <f>YEAR(P2030)</f>
        <v>2010</v>
      </c>
    </row>
    <row r="2031" spans="1:17" ht="32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8278</v>
      </c>
      <c r="O2031" t="s">
        <v>8308</v>
      </c>
      <c r="P2031" s="9">
        <f>(((J2031/60)/60)/24) + DATE(1970, 1, 1)</f>
        <v>41848.021770833337</v>
      </c>
      <c r="Q2031">
        <f>YEAR(P2031)</f>
        <v>2014</v>
      </c>
    </row>
    <row r="2032" spans="1:17" ht="48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8278</v>
      </c>
      <c r="O2032" t="s">
        <v>8308</v>
      </c>
      <c r="P2032" s="9">
        <f>(((J2032/60)/60)/24) + DATE(1970, 1, 1)</f>
        <v>41212.996481481481</v>
      </c>
      <c r="Q2032">
        <f>YEAR(P2032)</f>
        <v>2012</v>
      </c>
    </row>
    <row r="2033" spans="1:17" ht="32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8278</v>
      </c>
      <c r="O2033" t="s">
        <v>8308</v>
      </c>
      <c r="P2033" s="9">
        <f>(((J2033/60)/60)/24) + DATE(1970, 1, 1)</f>
        <v>41975.329317129625</v>
      </c>
      <c r="Q2033">
        <f>YEAR(P2033)</f>
        <v>2014</v>
      </c>
    </row>
    <row r="2034" spans="1:17" ht="48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8278</v>
      </c>
      <c r="O2034" t="s">
        <v>8308</v>
      </c>
      <c r="P2034" s="9">
        <f>(((J2034/60)/60)/24) + DATE(1970, 1, 1)</f>
        <v>42689.565671296295</v>
      </c>
      <c r="Q2034">
        <f>YEAR(P2034)</f>
        <v>2016</v>
      </c>
    </row>
    <row r="2035" spans="1:17" ht="48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8278</v>
      </c>
      <c r="O2035" t="s">
        <v>8308</v>
      </c>
      <c r="P2035" s="9">
        <f>(((J2035/60)/60)/24) + DATE(1970, 1, 1)</f>
        <v>41725.082384259258</v>
      </c>
      <c r="Q2035">
        <f>YEAR(P2035)</f>
        <v>2014</v>
      </c>
    </row>
    <row r="2036" spans="1:17" ht="48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8278</v>
      </c>
      <c r="O2036" t="s">
        <v>8308</v>
      </c>
      <c r="P2036" s="9">
        <f>(((J2036/60)/60)/24) + DATE(1970, 1, 1)</f>
        <v>42076.130011574074</v>
      </c>
      <c r="Q2036">
        <f>YEAR(P2036)</f>
        <v>2015</v>
      </c>
    </row>
    <row r="2037" spans="1:17" ht="48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8278</v>
      </c>
      <c r="O2037" t="s">
        <v>8308</v>
      </c>
      <c r="P2037" s="9">
        <f>(((J2037/60)/60)/24) + DATE(1970, 1, 1)</f>
        <v>42311.625081018516</v>
      </c>
      <c r="Q2037">
        <f>YEAR(P2037)</f>
        <v>2015</v>
      </c>
    </row>
    <row r="2038" spans="1:17" ht="48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8278</v>
      </c>
      <c r="O2038" t="s">
        <v>8308</v>
      </c>
      <c r="P2038" s="9">
        <f>(((J2038/60)/60)/24) + DATE(1970, 1, 1)</f>
        <v>41738.864803240744</v>
      </c>
      <c r="Q2038">
        <f>YEAR(P2038)</f>
        <v>2014</v>
      </c>
    </row>
    <row r="2039" spans="1:17" ht="48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8278</v>
      </c>
      <c r="O2039" t="s">
        <v>8308</v>
      </c>
      <c r="P2039" s="9">
        <f>(((J2039/60)/60)/24) + DATE(1970, 1, 1)</f>
        <v>41578.210104166668</v>
      </c>
      <c r="Q2039">
        <f>YEAR(P2039)</f>
        <v>2013</v>
      </c>
    </row>
    <row r="2040" spans="1:17" ht="48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8278</v>
      </c>
      <c r="O2040" t="s">
        <v>8308</v>
      </c>
      <c r="P2040" s="9">
        <f>(((J2040/60)/60)/24) + DATE(1970, 1, 1)</f>
        <v>41424.27107638889</v>
      </c>
      <c r="Q2040">
        <f>YEAR(P2040)</f>
        <v>2013</v>
      </c>
    </row>
    <row r="2041" spans="1:17" ht="32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8278</v>
      </c>
      <c r="O2041" t="s">
        <v>8308</v>
      </c>
      <c r="P2041" s="9">
        <f>(((J2041/60)/60)/24) + DATE(1970, 1, 1)</f>
        <v>42675.438946759255</v>
      </c>
      <c r="Q2041">
        <f>YEAR(P2041)</f>
        <v>2016</v>
      </c>
    </row>
    <row r="2042" spans="1:17" ht="32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8278</v>
      </c>
      <c r="O2042" t="s">
        <v>8308</v>
      </c>
      <c r="P2042" s="9">
        <f>(((J2042/60)/60)/24) + DATE(1970, 1, 1)</f>
        <v>41578.927118055559</v>
      </c>
      <c r="Q2042">
        <f>YEAR(P2042)</f>
        <v>2013</v>
      </c>
    </row>
    <row r="2043" spans="1:17" ht="48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8278</v>
      </c>
      <c r="O2043" t="s">
        <v>8308</v>
      </c>
      <c r="P2043" s="9">
        <f>(((J2043/60)/60)/24) + DATE(1970, 1, 1)</f>
        <v>42654.525775462964</v>
      </c>
      <c r="Q2043">
        <f>YEAR(P2043)</f>
        <v>2016</v>
      </c>
    </row>
    <row r="2044" spans="1:17" ht="48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8278</v>
      </c>
      <c r="O2044" t="s">
        <v>8308</v>
      </c>
      <c r="P2044" s="9">
        <f>(((J2044/60)/60)/24) + DATE(1970, 1, 1)</f>
        <v>42331.708032407405</v>
      </c>
      <c r="Q2044">
        <f>YEAR(P2044)</f>
        <v>2015</v>
      </c>
    </row>
    <row r="2045" spans="1:17" ht="48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8278</v>
      </c>
      <c r="O2045" t="s">
        <v>8308</v>
      </c>
      <c r="P2045" s="9">
        <f>(((J2045/60)/60)/24) + DATE(1970, 1, 1)</f>
        <v>42661.176817129628</v>
      </c>
      <c r="Q2045">
        <f>YEAR(P2045)</f>
        <v>2016</v>
      </c>
    </row>
    <row r="2046" spans="1:17" ht="48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8278</v>
      </c>
      <c r="O2046" t="s">
        <v>8308</v>
      </c>
      <c r="P2046" s="9">
        <f>(((J2046/60)/60)/24) + DATE(1970, 1, 1)</f>
        <v>42138.684189814812</v>
      </c>
      <c r="Q2046">
        <f>YEAR(P2046)</f>
        <v>2015</v>
      </c>
    </row>
    <row r="2047" spans="1:17" ht="48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8278</v>
      </c>
      <c r="O2047" t="s">
        <v>8308</v>
      </c>
      <c r="P2047" s="9">
        <f>(((J2047/60)/60)/24) + DATE(1970, 1, 1)</f>
        <v>41069.088506944441</v>
      </c>
      <c r="Q2047">
        <f>YEAR(P2047)</f>
        <v>2012</v>
      </c>
    </row>
    <row r="2048" spans="1:17" ht="48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8278</v>
      </c>
      <c r="O2048" t="s">
        <v>8308</v>
      </c>
      <c r="P2048" s="9">
        <f>(((J2048/60)/60)/24) + DATE(1970, 1, 1)</f>
        <v>41387.171805555554</v>
      </c>
      <c r="Q2048">
        <f>YEAR(P2048)</f>
        <v>2013</v>
      </c>
    </row>
    <row r="2049" spans="1:17" ht="48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8278</v>
      </c>
      <c r="O2049" t="s">
        <v>8308</v>
      </c>
      <c r="P2049" s="9">
        <f>(((J2049/60)/60)/24) + DATE(1970, 1, 1)</f>
        <v>42081.903587962966</v>
      </c>
      <c r="Q2049">
        <f>YEAR(P2049)</f>
        <v>2015</v>
      </c>
    </row>
    <row r="2050" spans="1:17" ht="48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8278</v>
      </c>
      <c r="O2050" t="s">
        <v>8308</v>
      </c>
      <c r="P2050" s="9">
        <f>(((J2050/60)/60)/24) + DATE(1970, 1, 1)</f>
        <v>41387.651516203703</v>
      </c>
      <c r="Q2050">
        <f>YEAR(P2050)</f>
        <v>2013</v>
      </c>
    </row>
    <row r="2051" spans="1:17" ht="16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8278</v>
      </c>
      <c r="O2051" t="s">
        <v>8308</v>
      </c>
      <c r="P2051" s="9">
        <f>(((J2051/60)/60)/24) + DATE(1970, 1, 1)</f>
        <v>41575.527349537035</v>
      </c>
      <c r="Q2051">
        <f>YEAR(P2051)</f>
        <v>2013</v>
      </c>
    </row>
    <row r="2052" spans="1:17" ht="48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8278</v>
      </c>
      <c r="O2052" t="s">
        <v>8308</v>
      </c>
      <c r="P2052" s="9">
        <f>(((J2052/60)/60)/24) + DATE(1970, 1, 1)</f>
        <v>42115.071504629625</v>
      </c>
      <c r="Q2052">
        <f>YEAR(P2052)</f>
        <v>2015</v>
      </c>
    </row>
    <row r="2053" spans="1:17" ht="48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8278</v>
      </c>
      <c r="O2053" t="s">
        <v>8308</v>
      </c>
      <c r="P2053" s="9">
        <f>(((J2053/60)/60)/24) + DATE(1970, 1, 1)</f>
        <v>41604.022418981483</v>
      </c>
      <c r="Q2053">
        <f>YEAR(P2053)</f>
        <v>2013</v>
      </c>
    </row>
    <row r="2054" spans="1:17" ht="48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8278</v>
      </c>
      <c r="O2054" t="s">
        <v>8308</v>
      </c>
      <c r="P2054" s="9">
        <f>(((J2054/60)/60)/24) + DATE(1970, 1, 1)</f>
        <v>42375.08394675926</v>
      </c>
      <c r="Q2054">
        <f>YEAR(P2054)</f>
        <v>2016</v>
      </c>
    </row>
    <row r="2055" spans="1:17" ht="48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8278</v>
      </c>
      <c r="O2055" t="s">
        <v>8308</v>
      </c>
      <c r="P2055" s="9">
        <f>(((J2055/60)/60)/24) + DATE(1970, 1, 1)</f>
        <v>42303.617488425924</v>
      </c>
      <c r="Q2055">
        <f>YEAR(P2055)</f>
        <v>2015</v>
      </c>
    </row>
    <row r="2056" spans="1:17" ht="48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8278</v>
      </c>
      <c r="O2056" t="s">
        <v>8308</v>
      </c>
      <c r="P2056" s="9">
        <f>(((J2056/60)/60)/24) + DATE(1970, 1, 1)</f>
        <v>41731.520949074074</v>
      </c>
      <c r="Q2056">
        <f>YEAR(P2056)</f>
        <v>2014</v>
      </c>
    </row>
    <row r="2057" spans="1:17" ht="48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8278</v>
      </c>
      <c r="O2057" t="s">
        <v>8308</v>
      </c>
      <c r="P2057" s="9">
        <f>(((J2057/60)/60)/24) + DATE(1970, 1, 1)</f>
        <v>41946.674108796295</v>
      </c>
      <c r="Q2057">
        <f>YEAR(P2057)</f>
        <v>2014</v>
      </c>
    </row>
    <row r="2058" spans="1:17" ht="48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8278</v>
      </c>
      <c r="O2058" t="s">
        <v>8308</v>
      </c>
      <c r="P2058" s="9">
        <f>(((J2058/60)/60)/24) + DATE(1970, 1, 1)</f>
        <v>41351.76090277778</v>
      </c>
      <c r="Q2058">
        <f>YEAR(P2058)</f>
        <v>2013</v>
      </c>
    </row>
    <row r="2059" spans="1:17" ht="48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8278</v>
      </c>
      <c r="O2059" t="s">
        <v>8308</v>
      </c>
      <c r="P2059" s="9">
        <f>(((J2059/60)/60)/24) + DATE(1970, 1, 1)</f>
        <v>42396.494583333333</v>
      </c>
      <c r="Q2059">
        <f>YEAR(P2059)</f>
        <v>2016</v>
      </c>
    </row>
    <row r="2060" spans="1:17" ht="32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8278</v>
      </c>
      <c r="O2060" t="s">
        <v>8308</v>
      </c>
      <c r="P2060" s="9">
        <f>(((J2060/60)/60)/24) + DATE(1970, 1, 1)</f>
        <v>42026.370717592596</v>
      </c>
      <c r="Q2060">
        <f>YEAR(P2060)</f>
        <v>2015</v>
      </c>
    </row>
    <row r="2061" spans="1:17" ht="48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8278</v>
      </c>
      <c r="O2061" t="s">
        <v>8308</v>
      </c>
      <c r="P2061" s="9">
        <f>(((J2061/60)/60)/24) + DATE(1970, 1, 1)</f>
        <v>42361.602476851855</v>
      </c>
      <c r="Q2061">
        <f>YEAR(P2061)</f>
        <v>2015</v>
      </c>
    </row>
    <row r="2062" spans="1:17" ht="48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8278</v>
      </c>
      <c r="O2062" t="s">
        <v>8308</v>
      </c>
      <c r="P2062" s="9">
        <f>(((J2062/60)/60)/24) + DATE(1970, 1, 1)</f>
        <v>41783.642939814818</v>
      </c>
      <c r="Q2062">
        <f>YEAR(P2062)</f>
        <v>2014</v>
      </c>
    </row>
    <row r="2063" spans="1:17" ht="48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8278</v>
      </c>
      <c r="O2063" t="s">
        <v>8308</v>
      </c>
      <c r="P2063" s="9">
        <f>(((J2063/60)/60)/24) + DATE(1970, 1, 1)</f>
        <v>42705.764513888891</v>
      </c>
      <c r="Q2063">
        <f>YEAR(P2063)</f>
        <v>2016</v>
      </c>
    </row>
    <row r="2064" spans="1:17" ht="48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8278</v>
      </c>
      <c r="O2064" t="s">
        <v>8308</v>
      </c>
      <c r="P2064" s="9">
        <f>(((J2064/60)/60)/24) + DATE(1970, 1, 1)</f>
        <v>42423.3830787037</v>
      </c>
      <c r="Q2064">
        <f>YEAR(P2064)</f>
        <v>2016</v>
      </c>
    </row>
    <row r="2065" spans="1:17" ht="32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8278</v>
      </c>
      <c r="O2065" t="s">
        <v>8308</v>
      </c>
      <c r="P2065" s="9">
        <f>(((J2065/60)/60)/24) + DATE(1970, 1, 1)</f>
        <v>42472.73265046296</v>
      </c>
      <c r="Q2065">
        <f>YEAR(P2065)</f>
        <v>2016</v>
      </c>
    </row>
    <row r="2066" spans="1:17" ht="48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8278</v>
      </c>
      <c r="O2066" t="s">
        <v>8308</v>
      </c>
      <c r="P2066" s="9">
        <f>(((J2066/60)/60)/24) + DATE(1970, 1, 1)</f>
        <v>41389.364849537036</v>
      </c>
      <c r="Q2066">
        <f>YEAR(P2066)</f>
        <v>2013</v>
      </c>
    </row>
    <row r="2067" spans="1:17" ht="48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8278</v>
      </c>
      <c r="O2067" t="s">
        <v>8308</v>
      </c>
      <c r="P2067" s="9">
        <f>(((J2067/60)/60)/24) + DATE(1970, 1, 1)</f>
        <v>41603.333668981482</v>
      </c>
      <c r="Q2067">
        <f>YEAR(P2067)</f>
        <v>2013</v>
      </c>
    </row>
    <row r="2068" spans="1:17" ht="48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8278</v>
      </c>
      <c r="O2068" t="s">
        <v>8308</v>
      </c>
      <c r="P2068" s="9">
        <f>(((J2068/60)/60)/24) + DATE(1970, 1, 1)</f>
        <v>41844.771793981483</v>
      </c>
      <c r="Q2068">
        <f>YEAR(P2068)</f>
        <v>2014</v>
      </c>
    </row>
    <row r="2069" spans="1:17" ht="48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8278</v>
      </c>
      <c r="O2069" t="s">
        <v>8308</v>
      </c>
      <c r="P2069" s="9">
        <f>(((J2069/60)/60)/24) + DATE(1970, 1, 1)</f>
        <v>42115.853888888887</v>
      </c>
      <c r="Q2069">
        <f>YEAR(P2069)</f>
        <v>2015</v>
      </c>
    </row>
    <row r="2070" spans="1:17" ht="48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8278</v>
      </c>
      <c r="O2070" t="s">
        <v>8308</v>
      </c>
      <c r="P2070" s="9">
        <f>(((J2070/60)/60)/24) + DATE(1970, 1, 1)</f>
        <v>42633.841608796298</v>
      </c>
      <c r="Q2070">
        <f>YEAR(P2070)</f>
        <v>2016</v>
      </c>
    </row>
    <row r="2071" spans="1:17" ht="48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8278</v>
      </c>
      <c r="O2071" t="s">
        <v>8308</v>
      </c>
      <c r="P2071" s="9">
        <f>(((J2071/60)/60)/24) + DATE(1970, 1, 1)</f>
        <v>42340.972118055557</v>
      </c>
      <c r="Q2071">
        <f>YEAR(P2071)</f>
        <v>2015</v>
      </c>
    </row>
    <row r="2072" spans="1:17" ht="48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8278</v>
      </c>
      <c r="O2072" t="s">
        <v>8308</v>
      </c>
      <c r="P2072" s="9">
        <f>(((J2072/60)/60)/24) + DATE(1970, 1, 1)</f>
        <v>42519.6565162037</v>
      </c>
      <c r="Q2072">
        <f>YEAR(P2072)</f>
        <v>2016</v>
      </c>
    </row>
    <row r="2073" spans="1:17" ht="48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8278</v>
      </c>
      <c r="O2073" t="s">
        <v>8308</v>
      </c>
      <c r="P2073" s="9">
        <f>(((J2073/60)/60)/24) + DATE(1970, 1, 1)</f>
        <v>42600.278749999998</v>
      </c>
      <c r="Q2073">
        <f>YEAR(P2073)</f>
        <v>2016</v>
      </c>
    </row>
    <row r="2074" spans="1:17" ht="48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8278</v>
      </c>
      <c r="O2074" t="s">
        <v>8308</v>
      </c>
      <c r="P2074" s="9">
        <f>(((J2074/60)/60)/24) + DATE(1970, 1, 1)</f>
        <v>42467.581388888888</v>
      </c>
      <c r="Q2074">
        <f>YEAR(P2074)</f>
        <v>2016</v>
      </c>
    </row>
    <row r="2075" spans="1:17" ht="48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8278</v>
      </c>
      <c r="O2075" t="s">
        <v>8308</v>
      </c>
      <c r="P2075" s="9">
        <f>(((J2075/60)/60)/24) + DATE(1970, 1, 1)</f>
        <v>42087.668032407411</v>
      </c>
      <c r="Q2075">
        <f>YEAR(P2075)</f>
        <v>2015</v>
      </c>
    </row>
    <row r="2076" spans="1:17" ht="32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8278</v>
      </c>
      <c r="O2076" t="s">
        <v>8308</v>
      </c>
      <c r="P2076" s="9">
        <f>(((J2076/60)/60)/24) + DATE(1970, 1, 1)</f>
        <v>42466.826180555552</v>
      </c>
      <c r="Q2076">
        <f>YEAR(P2076)</f>
        <v>2016</v>
      </c>
    </row>
    <row r="2077" spans="1:17" ht="48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8278</v>
      </c>
      <c r="O2077" t="s">
        <v>8308</v>
      </c>
      <c r="P2077" s="9">
        <f>(((J2077/60)/60)/24) + DATE(1970, 1, 1)</f>
        <v>41450.681574074071</v>
      </c>
      <c r="Q2077">
        <f>YEAR(P2077)</f>
        <v>2013</v>
      </c>
    </row>
    <row r="2078" spans="1:17" ht="32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8278</v>
      </c>
      <c r="O2078" t="s">
        <v>8308</v>
      </c>
      <c r="P2078" s="9">
        <f>(((J2078/60)/60)/24) + DATE(1970, 1, 1)</f>
        <v>41803.880659722221</v>
      </c>
      <c r="Q2078">
        <f>YEAR(P2078)</f>
        <v>2014</v>
      </c>
    </row>
    <row r="2079" spans="1:17" ht="48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8278</v>
      </c>
      <c r="O2079" t="s">
        <v>8308</v>
      </c>
      <c r="P2079" s="9">
        <f>(((J2079/60)/60)/24) + DATE(1970, 1, 1)</f>
        <v>42103.042546296296</v>
      </c>
      <c r="Q2079">
        <f>YEAR(P2079)</f>
        <v>2015</v>
      </c>
    </row>
    <row r="2080" spans="1:17" ht="48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8278</v>
      </c>
      <c r="O2080" t="s">
        <v>8308</v>
      </c>
      <c r="P2080" s="9">
        <f>(((J2080/60)/60)/24) + DATE(1970, 1, 1)</f>
        <v>42692.771493055552</v>
      </c>
      <c r="Q2080">
        <f>YEAR(P2080)</f>
        <v>2016</v>
      </c>
    </row>
    <row r="2081" spans="1:17" ht="48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8278</v>
      </c>
      <c r="O2081" t="s">
        <v>8308</v>
      </c>
      <c r="P2081" s="9">
        <f>(((J2081/60)/60)/24) + DATE(1970, 1, 1)</f>
        <v>42150.71056712963</v>
      </c>
      <c r="Q2081">
        <f>YEAR(P2081)</f>
        <v>2015</v>
      </c>
    </row>
    <row r="2082" spans="1:17" ht="48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8278</v>
      </c>
      <c r="O2082" t="s">
        <v>8308</v>
      </c>
      <c r="P2082" s="9">
        <f>(((J2082/60)/60)/24) + DATE(1970, 1, 1)</f>
        <v>42289.957175925927</v>
      </c>
      <c r="Q2082">
        <f>YEAR(P2082)</f>
        <v>2015</v>
      </c>
    </row>
    <row r="2083" spans="1:17" ht="48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8284</v>
      </c>
      <c r="O2083" t="s">
        <v>8288</v>
      </c>
      <c r="P2083" s="9">
        <f>(((J2083/60)/60)/24) + DATE(1970, 1, 1)</f>
        <v>41004.156886574077</v>
      </c>
      <c r="Q2083">
        <f>YEAR(P2083)</f>
        <v>2012</v>
      </c>
    </row>
    <row r="2084" spans="1:17" ht="48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8284</v>
      </c>
      <c r="O2084" t="s">
        <v>8288</v>
      </c>
      <c r="P2084" s="9">
        <f>(((J2084/60)/60)/24) + DATE(1970, 1, 1)</f>
        <v>40811.120324074072</v>
      </c>
      <c r="Q2084">
        <f>YEAR(P2084)</f>
        <v>2011</v>
      </c>
    </row>
    <row r="2085" spans="1:17" ht="48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8284</v>
      </c>
      <c r="O2085" t="s">
        <v>8288</v>
      </c>
      <c r="P2085" s="9">
        <f>(((J2085/60)/60)/24) + DATE(1970, 1, 1)</f>
        <v>41034.72216435185</v>
      </c>
      <c r="Q2085">
        <f>YEAR(P2085)</f>
        <v>2012</v>
      </c>
    </row>
    <row r="2086" spans="1:17" ht="48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8284</v>
      </c>
      <c r="O2086" t="s">
        <v>8288</v>
      </c>
      <c r="P2086" s="9">
        <f>(((J2086/60)/60)/24) + DATE(1970, 1, 1)</f>
        <v>41731.833124999997</v>
      </c>
      <c r="Q2086">
        <f>YEAR(P2086)</f>
        <v>2014</v>
      </c>
    </row>
    <row r="2087" spans="1:17" ht="48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8284</v>
      </c>
      <c r="O2087" t="s">
        <v>8288</v>
      </c>
      <c r="P2087" s="9">
        <f>(((J2087/60)/60)/24) + DATE(1970, 1, 1)</f>
        <v>41075.835497685184</v>
      </c>
      <c r="Q2087">
        <f>YEAR(P2087)</f>
        <v>2012</v>
      </c>
    </row>
    <row r="2088" spans="1:17" ht="48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8284</v>
      </c>
      <c r="O2088" t="s">
        <v>8288</v>
      </c>
      <c r="P2088" s="9">
        <f>(((J2088/60)/60)/24) + DATE(1970, 1, 1)</f>
        <v>40860.67050925926</v>
      </c>
      <c r="Q2088">
        <f>YEAR(P2088)</f>
        <v>2011</v>
      </c>
    </row>
    <row r="2089" spans="1:17" ht="48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8284</v>
      </c>
      <c r="O2089" t="s">
        <v>8288</v>
      </c>
      <c r="P2089" s="9">
        <f>(((J2089/60)/60)/24) + DATE(1970, 1, 1)</f>
        <v>40764.204375000001</v>
      </c>
      <c r="Q2089">
        <f>YEAR(P2089)</f>
        <v>2011</v>
      </c>
    </row>
    <row r="2090" spans="1:17" ht="48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8284</v>
      </c>
      <c r="O2090" t="s">
        <v>8288</v>
      </c>
      <c r="P2090" s="9">
        <f>(((J2090/60)/60)/24) + DATE(1970, 1, 1)</f>
        <v>40395.714722222219</v>
      </c>
      <c r="Q2090">
        <f>YEAR(P2090)</f>
        <v>2010</v>
      </c>
    </row>
    <row r="2091" spans="1:17" ht="32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8284</v>
      </c>
      <c r="O2091" t="s">
        <v>8288</v>
      </c>
      <c r="P2091" s="9">
        <f>(((J2091/60)/60)/24) + DATE(1970, 1, 1)</f>
        <v>41453.076319444444</v>
      </c>
      <c r="Q2091">
        <f>YEAR(P2091)</f>
        <v>2013</v>
      </c>
    </row>
    <row r="2092" spans="1:17" ht="48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8284</v>
      </c>
      <c r="O2092" t="s">
        <v>8288</v>
      </c>
      <c r="P2092" s="9">
        <f>(((J2092/60)/60)/24) + DATE(1970, 1, 1)</f>
        <v>41299.381423611114</v>
      </c>
      <c r="Q2092">
        <f>YEAR(P2092)</f>
        <v>2013</v>
      </c>
    </row>
    <row r="2093" spans="1:17" ht="48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8284</v>
      </c>
      <c r="O2093" t="s">
        <v>8288</v>
      </c>
      <c r="P2093" s="9">
        <f>(((J2093/60)/60)/24) + DATE(1970, 1, 1)</f>
        <v>40555.322662037033</v>
      </c>
      <c r="Q2093">
        <f>YEAR(P2093)</f>
        <v>2011</v>
      </c>
    </row>
    <row r="2094" spans="1:17" ht="48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8284</v>
      </c>
      <c r="O2094" t="s">
        <v>8288</v>
      </c>
      <c r="P2094" s="9">
        <f>(((J2094/60)/60)/24) + DATE(1970, 1, 1)</f>
        <v>40763.707546296297</v>
      </c>
      <c r="Q2094">
        <f>YEAR(P2094)</f>
        <v>2011</v>
      </c>
    </row>
    <row r="2095" spans="1:17" ht="48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8284</v>
      </c>
      <c r="O2095" t="s">
        <v>8288</v>
      </c>
      <c r="P2095" s="9">
        <f>(((J2095/60)/60)/24) + DATE(1970, 1, 1)</f>
        <v>41205.854537037041</v>
      </c>
      <c r="Q2095">
        <f>YEAR(P2095)</f>
        <v>2012</v>
      </c>
    </row>
    <row r="2096" spans="1:17" ht="48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8284</v>
      </c>
      <c r="O2096" t="s">
        <v>8288</v>
      </c>
      <c r="P2096" s="9">
        <f>(((J2096/60)/60)/24) + DATE(1970, 1, 1)</f>
        <v>40939.02002314815</v>
      </c>
      <c r="Q2096">
        <f>YEAR(P2096)</f>
        <v>2012</v>
      </c>
    </row>
    <row r="2097" spans="1:17" ht="48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8284</v>
      </c>
      <c r="O2097" t="s">
        <v>8288</v>
      </c>
      <c r="P2097" s="9">
        <f>(((J2097/60)/60)/24) + DATE(1970, 1, 1)</f>
        <v>40758.733483796292</v>
      </c>
      <c r="Q2097">
        <f>YEAR(P2097)</f>
        <v>2011</v>
      </c>
    </row>
    <row r="2098" spans="1:17" ht="48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8284</v>
      </c>
      <c r="O2098" t="s">
        <v>8288</v>
      </c>
      <c r="P2098" s="9">
        <f>(((J2098/60)/60)/24) + DATE(1970, 1, 1)</f>
        <v>41192.758506944447</v>
      </c>
      <c r="Q2098">
        <f>YEAR(P2098)</f>
        <v>2012</v>
      </c>
    </row>
    <row r="2099" spans="1:17" ht="48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8284</v>
      </c>
      <c r="O2099" t="s">
        <v>8288</v>
      </c>
      <c r="P2099" s="9">
        <f>(((J2099/60)/60)/24) + DATE(1970, 1, 1)</f>
        <v>40818.58489583333</v>
      </c>
      <c r="Q2099">
        <f>YEAR(P2099)</f>
        <v>2011</v>
      </c>
    </row>
    <row r="2100" spans="1:17" ht="48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8284</v>
      </c>
      <c r="O2100" t="s">
        <v>8288</v>
      </c>
      <c r="P2100" s="9">
        <f>(((J2100/60)/60)/24) + DATE(1970, 1, 1)</f>
        <v>40946.11383101852</v>
      </c>
      <c r="Q2100">
        <f>YEAR(P2100)</f>
        <v>2012</v>
      </c>
    </row>
    <row r="2101" spans="1:17" ht="16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8284</v>
      </c>
      <c r="O2101" t="s">
        <v>8288</v>
      </c>
      <c r="P2101" s="9">
        <f>(((J2101/60)/60)/24) + DATE(1970, 1, 1)</f>
        <v>42173.746342592596</v>
      </c>
      <c r="Q2101">
        <f>YEAR(P2101)</f>
        <v>2015</v>
      </c>
    </row>
    <row r="2102" spans="1:17" ht="48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8284</v>
      </c>
      <c r="O2102" t="s">
        <v>8288</v>
      </c>
      <c r="P2102" s="9">
        <f>(((J2102/60)/60)/24) + DATE(1970, 1, 1)</f>
        <v>41074.834965277776</v>
      </c>
      <c r="Q2102">
        <f>YEAR(P2102)</f>
        <v>2012</v>
      </c>
    </row>
    <row r="2103" spans="1:17" ht="48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8284</v>
      </c>
      <c r="O2103" t="s">
        <v>8288</v>
      </c>
      <c r="P2103" s="9">
        <f>(((J2103/60)/60)/24) + DATE(1970, 1, 1)</f>
        <v>40892.149467592593</v>
      </c>
      <c r="Q2103">
        <f>YEAR(P2103)</f>
        <v>2011</v>
      </c>
    </row>
    <row r="2104" spans="1:17" ht="48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8284</v>
      </c>
      <c r="O2104" t="s">
        <v>8288</v>
      </c>
      <c r="P2104" s="9">
        <f>(((J2104/60)/60)/24) + DATE(1970, 1, 1)</f>
        <v>40638.868611111109</v>
      </c>
      <c r="Q2104">
        <f>YEAR(P2104)</f>
        <v>2011</v>
      </c>
    </row>
    <row r="2105" spans="1:17" ht="32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8284</v>
      </c>
      <c r="O2105" t="s">
        <v>8288</v>
      </c>
      <c r="P2105" s="9">
        <f>(((J2105/60)/60)/24) + DATE(1970, 1, 1)</f>
        <v>41192.754942129628</v>
      </c>
      <c r="Q2105">
        <f>YEAR(P2105)</f>
        <v>2012</v>
      </c>
    </row>
    <row r="2106" spans="1:17" ht="48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8284</v>
      </c>
      <c r="O2106" t="s">
        <v>8288</v>
      </c>
      <c r="P2106" s="9">
        <f>(((J2106/60)/60)/24) + DATE(1970, 1, 1)</f>
        <v>41394.074467592596</v>
      </c>
      <c r="Q2106">
        <f>YEAR(P2106)</f>
        <v>2013</v>
      </c>
    </row>
    <row r="2107" spans="1:17" ht="32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8284</v>
      </c>
      <c r="O2107" t="s">
        <v>8288</v>
      </c>
      <c r="P2107" s="9">
        <f>(((J2107/60)/60)/24) + DATE(1970, 1, 1)</f>
        <v>41951.788807870369</v>
      </c>
      <c r="Q2107">
        <f>YEAR(P2107)</f>
        <v>2014</v>
      </c>
    </row>
    <row r="2108" spans="1:17" ht="48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8284</v>
      </c>
      <c r="O2108" t="s">
        <v>8288</v>
      </c>
      <c r="P2108" s="9">
        <f>(((J2108/60)/60)/24) + DATE(1970, 1, 1)</f>
        <v>41270.21497685185</v>
      </c>
      <c r="Q2108">
        <f>YEAR(P2108)</f>
        <v>2012</v>
      </c>
    </row>
    <row r="2109" spans="1:17" ht="48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8284</v>
      </c>
      <c r="O2109" t="s">
        <v>8288</v>
      </c>
      <c r="P2109" s="9">
        <f>(((J2109/60)/60)/24) + DATE(1970, 1, 1)</f>
        <v>41934.71056712963</v>
      </c>
      <c r="Q2109">
        <f>YEAR(P2109)</f>
        <v>2014</v>
      </c>
    </row>
    <row r="2110" spans="1:17" ht="48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8284</v>
      </c>
      <c r="O2110" t="s">
        <v>8288</v>
      </c>
      <c r="P2110" s="9">
        <f>(((J2110/60)/60)/24) + DATE(1970, 1, 1)</f>
        <v>41135.175694444442</v>
      </c>
      <c r="Q2110">
        <f>YEAR(P2110)</f>
        <v>2012</v>
      </c>
    </row>
    <row r="2111" spans="1:17" ht="32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8284</v>
      </c>
      <c r="O2111" t="s">
        <v>8288</v>
      </c>
      <c r="P2111" s="9">
        <f>(((J2111/60)/60)/24) + DATE(1970, 1, 1)</f>
        <v>42160.708530092597</v>
      </c>
      <c r="Q2111">
        <f>YEAR(P2111)</f>
        <v>2015</v>
      </c>
    </row>
    <row r="2112" spans="1:17" ht="32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8284</v>
      </c>
      <c r="O2112" t="s">
        <v>8288</v>
      </c>
      <c r="P2112" s="9">
        <f>(((J2112/60)/60)/24) + DATE(1970, 1, 1)</f>
        <v>41759.670937499999</v>
      </c>
      <c r="Q2112">
        <f>YEAR(P2112)</f>
        <v>2014</v>
      </c>
    </row>
    <row r="2113" spans="1:17" ht="48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8284</v>
      </c>
      <c r="O2113" t="s">
        <v>8288</v>
      </c>
      <c r="P2113" s="9">
        <f>(((J2113/60)/60)/24) + DATE(1970, 1, 1)</f>
        <v>40703.197048611109</v>
      </c>
      <c r="Q2113">
        <f>YEAR(P2113)</f>
        <v>2011</v>
      </c>
    </row>
    <row r="2114" spans="1:17" ht="48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8284</v>
      </c>
      <c r="O2114" t="s">
        <v>8288</v>
      </c>
      <c r="P2114" s="9">
        <f>(((J2114/60)/60)/24) + DATE(1970, 1, 1)</f>
        <v>41365.928159722222</v>
      </c>
      <c r="Q2114">
        <f>YEAR(P2114)</f>
        <v>2013</v>
      </c>
    </row>
    <row r="2115" spans="1:17" ht="32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8284</v>
      </c>
      <c r="O2115" t="s">
        <v>8288</v>
      </c>
      <c r="P2115" s="9">
        <f>(((J2115/60)/60)/24) + DATE(1970, 1, 1)</f>
        <v>41870.86546296296</v>
      </c>
      <c r="Q2115">
        <f>YEAR(P2115)</f>
        <v>2014</v>
      </c>
    </row>
    <row r="2116" spans="1:17" ht="48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8284</v>
      </c>
      <c r="O2116" t="s">
        <v>8288</v>
      </c>
      <c r="P2116" s="9">
        <f>(((J2116/60)/60)/24) + DATE(1970, 1, 1)</f>
        <v>40458.815625000003</v>
      </c>
      <c r="Q2116">
        <f>YEAR(P2116)</f>
        <v>2010</v>
      </c>
    </row>
    <row r="2117" spans="1:17" ht="48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8284</v>
      </c>
      <c r="O2117" t="s">
        <v>8288</v>
      </c>
      <c r="P2117" s="9">
        <f>(((J2117/60)/60)/24) + DATE(1970, 1, 1)</f>
        <v>40564.081030092595</v>
      </c>
      <c r="Q2117">
        <f>YEAR(P2117)</f>
        <v>2011</v>
      </c>
    </row>
    <row r="2118" spans="1:17" ht="48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8284</v>
      </c>
      <c r="O2118" t="s">
        <v>8288</v>
      </c>
      <c r="P2118" s="9">
        <f>(((J2118/60)/60)/24) + DATE(1970, 1, 1)</f>
        <v>41136.777812500004</v>
      </c>
      <c r="Q2118">
        <f>YEAR(P2118)</f>
        <v>2012</v>
      </c>
    </row>
    <row r="2119" spans="1:17" ht="48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8284</v>
      </c>
      <c r="O2119" t="s">
        <v>8288</v>
      </c>
      <c r="P2119" s="9">
        <f>(((J2119/60)/60)/24) + DATE(1970, 1, 1)</f>
        <v>42290.059594907405</v>
      </c>
      <c r="Q2119">
        <f>YEAR(P2119)</f>
        <v>2015</v>
      </c>
    </row>
    <row r="2120" spans="1:17" ht="32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8284</v>
      </c>
      <c r="O2120" t="s">
        <v>8288</v>
      </c>
      <c r="P2120" s="9">
        <f>(((J2120/60)/60)/24) + DATE(1970, 1, 1)</f>
        <v>40718.839537037034</v>
      </c>
      <c r="Q2120">
        <f>YEAR(P2120)</f>
        <v>2011</v>
      </c>
    </row>
    <row r="2121" spans="1:17" ht="48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8284</v>
      </c>
      <c r="O2121" t="s">
        <v>8288</v>
      </c>
      <c r="P2121" s="9">
        <f>(((J2121/60)/60)/24) + DATE(1970, 1, 1)</f>
        <v>41107.130150462966</v>
      </c>
      <c r="Q2121">
        <f>YEAR(P2121)</f>
        <v>2012</v>
      </c>
    </row>
    <row r="2122" spans="1:17" ht="48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8284</v>
      </c>
      <c r="O2122" t="s">
        <v>8288</v>
      </c>
      <c r="P2122" s="9">
        <f>(((J2122/60)/60)/24) + DATE(1970, 1, 1)</f>
        <v>41591.964537037034</v>
      </c>
      <c r="Q2122">
        <f>YEAR(P2122)</f>
        <v>2013</v>
      </c>
    </row>
    <row r="2123" spans="1:17" ht="32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8292</v>
      </c>
      <c r="O2123" t="s">
        <v>8293</v>
      </c>
      <c r="P2123" s="9">
        <f>(((J2123/60)/60)/24) + DATE(1970, 1, 1)</f>
        <v>42716.7424537037</v>
      </c>
      <c r="Q2123">
        <f>YEAR(P2123)</f>
        <v>2016</v>
      </c>
    </row>
    <row r="2124" spans="1:17" ht="32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8292</v>
      </c>
      <c r="O2124" t="s">
        <v>8293</v>
      </c>
      <c r="P2124" s="9">
        <f>(((J2124/60)/60)/24) + DATE(1970, 1, 1)</f>
        <v>42712.300567129627</v>
      </c>
      <c r="Q2124">
        <f>YEAR(P2124)</f>
        <v>2016</v>
      </c>
    </row>
    <row r="2125" spans="1:17" ht="64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8292</v>
      </c>
      <c r="O2125" t="s">
        <v>8293</v>
      </c>
      <c r="P2125" s="9">
        <f>(((J2125/60)/60)/24) + DATE(1970, 1, 1)</f>
        <v>40198.424849537041</v>
      </c>
      <c r="Q2125">
        <f>YEAR(P2125)</f>
        <v>2010</v>
      </c>
    </row>
    <row r="2126" spans="1:17" ht="48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8292</v>
      </c>
      <c r="O2126" t="s">
        <v>8293</v>
      </c>
      <c r="P2126" s="9">
        <f>(((J2126/60)/60)/24) + DATE(1970, 1, 1)</f>
        <v>40464.028182870366</v>
      </c>
      <c r="Q2126">
        <f>YEAR(P2126)</f>
        <v>2010</v>
      </c>
    </row>
    <row r="2127" spans="1:17" ht="48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8292</v>
      </c>
      <c r="O2127" t="s">
        <v>8293</v>
      </c>
      <c r="P2127" s="9">
        <f>(((J2127/60)/60)/24) + DATE(1970, 1, 1)</f>
        <v>42191.023530092592</v>
      </c>
      <c r="Q2127">
        <f>YEAR(P2127)</f>
        <v>2015</v>
      </c>
    </row>
    <row r="2128" spans="1:17" ht="48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8292</v>
      </c>
      <c r="O2128" t="s">
        <v>8293</v>
      </c>
      <c r="P2128" s="9">
        <f>(((J2128/60)/60)/24) + DATE(1970, 1, 1)</f>
        <v>41951.973229166666</v>
      </c>
      <c r="Q2128">
        <f>YEAR(P2128)</f>
        <v>2014</v>
      </c>
    </row>
    <row r="2129" spans="1:17" ht="16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8292</v>
      </c>
      <c r="O2129" t="s">
        <v>8293</v>
      </c>
      <c r="P2129" s="9">
        <f>(((J2129/60)/60)/24) + DATE(1970, 1, 1)</f>
        <v>42045.50535879629</v>
      </c>
      <c r="Q2129">
        <f>YEAR(P2129)</f>
        <v>2015</v>
      </c>
    </row>
    <row r="2130" spans="1:17" ht="48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8292</v>
      </c>
      <c r="O2130" t="s">
        <v>8293</v>
      </c>
      <c r="P2130" s="9">
        <f>(((J2130/60)/60)/24) + DATE(1970, 1, 1)</f>
        <v>41843.772789351853</v>
      </c>
      <c r="Q2130">
        <f>YEAR(P2130)</f>
        <v>2014</v>
      </c>
    </row>
    <row r="2131" spans="1:17" ht="48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8292</v>
      </c>
      <c r="O2131" t="s">
        <v>8293</v>
      </c>
      <c r="P2131" s="9">
        <f>(((J2131/60)/60)/24) + DATE(1970, 1, 1)</f>
        <v>42409.024305555555</v>
      </c>
      <c r="Q2131">
        <f>YEAR(P2131)</f>
        <v>2016</v>
      </c>
    </row>
    <row r="2132" spans="1:17" ht="32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8292</v>
      </c>
      <c r="O2132" t="s">
        <v>8293</v>
      </c>
      <c r="P2132" s="9">
        <f>(((J2132/60)/60)/24) + DATE(1970, 1, 1)</f>
        <v>41832.086377314816</v>
      </c>
      <c r="Q2132">
        <f>YEAR(P2132)</f>
        <v>2014</v>
      </c>
    </row>
    <row r="2133" spans="1:17" ht="48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8292</v>
      </c>
      <c r="O2133" t="s">
        <v>8293</v>
      </c>
      <c r="P2133" s="9">
        <f>(((J2133/60)/60)/24) + DATE(1970, 1, 1)</f>
        <v>42167.207071759258</v>
      </c>
      <c r="Q2133">
        <f>YEAR(P2133)</f>
        <v>2015</v>
      </c>
    </row>
    <row r="2134" spans="1:17" ht="48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8292</v>
      </c>
      <c r="O2134" t="s">
        <v>8293</v>
      </c>
      <c r="P2134" s="9">
        <f>(((J2134/60)/60)/24) + DATE(1970, 1, 1)</f>
        <v>41643.487175925926</v>
      </c>
      <c r="Q2134">
        <f>YEAR(P2134)</f>
        <v>2014</v>
      </c>
    </row>
    <row r="2135" spans="1:17" ht="48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8292</v>
      </c>
      <c r="O2135" t="s">
        <v>8293</v>
      </c>
      <c r="P2135" s="9">
        <f>(((J2135/60)/60)/24) + DATE(1970, 1, 1)</f>
        <v>40619.097210648149</v>
      </c>
      <c r="Q2135">
        <f>YEAR(P2135)</f>
        <v>2011</v>
      </c>
    </row>
    <row r="2136" spans="1:17" ht="48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8292</v>
      </c>
      <c r="O2136" t="s">
        <v>8293</v>
      </c>
      <c r="P2136" s="9">
        <f>(((J2136/60)/60)/24) + DATE(1970, 1, 1)</f>
        <v>41361.886469907404</v>
      </c>
      <c r="Q2136">
        <f>YEAR(P2136)</f>
        <v>2013</v>
      </c>
    </row>
    <row r="2137" spans="1:17" ht="48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8292</v>
      </c>
      <c r="O2137" t="s">
        <v>8293</v>
      </c>
      <c r="P2137" s="9">
        <f>(((J2137/60)/60)/24) + DATE(1970, 1, 1)</f>
        <v>41156.963344907403</v>
      </c>
      <c r="Q2137">
        <f>YEAR(P2137)</f>
        <v>2012</v>
      </c>
    </row>
    <row r="2138" spans="1:17" ht="48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8292</v>
      </c>
      <c r="O2138" t="s">
        <v>8293</v>
      </c>
      <c r="P2138" s="9">
        <f>(((J2138/60)/60)/24) + DATE(1970, 1, 1)</f>
        <v>41536.509097222224</v>
      </c>
      <c r="Q2138">
        <f>YEAR(P2138)</f>
        <v>2013</v>
      </c>
    </row>
    <row r="2139" spans="1:17" ht="48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8292</v>
      </c>
      <c r="O2139" t="s">
        <v>8293</v>
      </c>
      <c r="P2139" s="9">
        <f>(((J2139/60)/60)/24) + DATE(1970, 1, 1)</f>
        <v>41948.771168981482</v>
      </c>
      <c r="Q2139">
        <f>YEAR(P2139)</f>
        <v>2014</v>
      </c>
    </row>
    <row r="2140" spans="1:17" ht="32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8292</v>
      </c>
      <c r="O2140" t="s">
        <v>8293</v>
      </c>
      <c r="P2140" s="9">
        <f>(((J2140/60)/60)/24) + DATE(1970, 1, 1)</f>
        <v>41557.013182870374</v>
      </c>
      <c r="Q2140">
        <f>YEAR(P2140)</f>
        <v>2013</v>
      </c>
    </row>
    <row r="2141" spans="1:17" ht="48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8292</v>
      </c>
      <c r="O2141" t="s">
        <v>8293</v>
      </c>
      <c r="P2141" s="9">
        <f>(((J2141/60)/60)/24) + DATE(1970, 1, 1)</f>
        <v>42647.750092592592</v>
      </c>
      <c r="Q2141">
        <f>YEAR(P2141)</f>
        <v>2016</v>
      </c>
    </row>
    <row r="2142" spans="1:17" ht="48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8292</v>
      </c>
      <c r="O2142" t="s">
        <v>8293</v>
      </c>
      <c r="P2142" s="9">
        <f>(((J2142/60)/60)/24) + DATE(1970, 1, 1)</f>
        <v>41255.833611111113</v>
      </c>
      <c r="Q2142">
        <f>YEAR(P2142)</f>
        <v>2012</v>
      </c>
    </row>
    <row r="2143" spans="1:17" ht="48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8292</v>
      </c>
      <c r="O2143" t="s">
        <v>8293</v>
      </c>
      <c r="P2143" s="9">
        <f>(((J2143/60)/60)/24) + DATE(1970, 1, 1)</f>
        <v>41927.235636574071</v>
      </c>
      <c r="Q2143">
        <f>YEAR(P2143)</f>
        <v>2014</v>
      </c>
    </row>
    <row r="2144" spans="1:17" ht="48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8292</v>
      </c>
      <c r="O2144" t="s">
        <v>8293</v>
      </c>
      <c r="P2144" s="9">
        <f>(((J2144/60)/60)/24) + DATE(1970, 1, 1)</f>
        <v>42340.701504629629</v>
      </c>
      <c r="Q2144">
        <f>YEAR(P2144)</f>
        <v>2015</v>
      </c>
    </row>
    <row r="2145" spans="1:17" ht="48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8292</v>
      </c>
      <c r="O2145" t="s">
        <v>8293</v>
      </c>
      <c r="P2145" s="9">
        <f>(((J2145/60)/60)/24) + DATE(1970, 1, 1)</f>
        <v>40332.886712962965</v>
      </c>
      <c r="Q2145">
        <f>YEAR(P2145)</f>
        <v>2010</v>
      </c>
    </row>
    <row r="2146" spans="1:17" ht="32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8292</v>
      </c>
      <c r="O2146" t="s">
        <v>8293</v>
      </c>
      <c r="P2146" s="9">
        <f>(((J2146/60)/60)/24) + DATE(1970, 1, 1)</f>
        <v>41499.546759259261</v>
      </c>
      <c r="Q2146">
        <f>YEAR(P2146)</f>
        <v>2013</v>
      </c>
    </row>
    <row r="2147" spans="1:17" ht="48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8292</v>
      </c>
      <c r="O2147" t="s">
        <v>8293</v>
      </c>
      <c r="P2147" s="9">
        <f>(((J2147/60)/60)/24) + DATE(1970, 1, 1)</f>
        <v>41575.237430555557</v>
      </c>
      <c r="Q2147">
        <f>YEAR(P2147)</f>
        <v>2013</v>
      </c>
    </row>
    <row r="2148" spans="1:17" ht="48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8292</v>
      </c>
      <c r="O2148" t="s">
        <v>8293</v>
      </c>
      <c r="P2148" s="9">
        <f>(((J2148/60)/60)/24) + DATE(1970, 1, 1)</f>
        <v>42397.679513888885</v>
      </c>
      <c r="Q2148">
        <f>YEAR(P2148)</f>
        <v>2016</v>
      </c>
    </row>
    <row r="2149" spans="1:17" ht="16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8292</v>
      </c>
      <c r="O2149" t="s">
        <v>8293</v>
      </c>
      <c r="P2149" s="9">
        <f>(((J2149/60)/60)/24) + DATE(1970, 1, 1)</f>
        <v>41927.295694444445</v>
      </c>
      <c r="Q2149">
        <f>YEAR(P2149)</f>
        <v>2014</v>
      </c>
    </row>
    <row r="2150" spans="1:17" ht="48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8292</v>
      </c>
      <c r="O2150" t="s">
        <v>8293</v>
      </c>
      <c r="P2150" s="9">
        <f>(((J2150/60)/60)/24) + DATE(1970, 1, 1)</f>
        <v>42066.733587962968</v>
      </c>
      <c r="Q2150">
        <f>YEAR(P2150)</f>
        <v>2015</v>
      </c>
    </row>
    <row r="2151" spans="1:17" ht="48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8292</v>
      </c>
      <c r="O2151" t="s">
        <v>8293</v>
      </c>
      <c r="P2151" s="9">
        <f>(((J2151/60)/60)/24) + DATE(1970, 1, 1)</f>
        <v>40355.024953703702</v>
      </c>
      <c r="Q2151">
        <f>YEAR(P2151)</f>
        <v>2010</v>
      </c>
    </row>
    <row r="2152" spans="1:17" ht="16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8292</v>
      </c>
      <c r="O2152" t="s">
        <v>8293</v>
      </c>
      <c r="P2152" s="9">
        <f>(((J2152/60)/60)/24) + DATE(1970, 1, 1)</f>
        <v>42534.284710648149</v>
      </c>
      <c r="Q2152">
        <f>YEAR(P2152)</f>
        <v>2016</v>
      </c>
    </row>
    <row r="2153" spans="1:17" ht="48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8292</v>
      </c>
      <c r="O2153" t="s">
        <v>8293</v>
      </c>
      <c r="P2153" s="9">
        <f>(((J2153/60)/60)/24) + DATE(1970, 1, 1)</f>
        <v>42520.847384259265</v>
      </c>
      <c r="Q2153">
        <f>YEAR(P2153)</f>
        <v>2016</v>
      </c>
    </row>
    <row r="2154" spans="1:17" ht="48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8292</v>
      </c>
      <c r="O2154" t="s">
        <v>8293</v>
      </c>
      <c r="P2154" s="9">
        <f>(((J2154/60)/60)/24) + DATE(1970, 1, 1)</f>
        <v>41683.832280092596</v>
      </c>
      <c r="Q2154">
        <f>YEAR(P2154)</f>
        <v>2014</v>
      </c>
    </row>
    <row r="2155" spans="1:17" ht="48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8292</v>
      </c>
      <c r="O2155" t="s">
        <v>8293</v>
      </c>
      <c r="P2155" s="9">
        <f>(((J2155/60)/60)/24) + DATE(1970, 1, 1)</f>
        <v>41974.911087962959</v>
      </c>
      <c r="Q2155">
        <f>YEAR(P2155)</f>
        <v>2014</v>
      </c>
    </row>
    <row r="2156" spans="1:17" ht="32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8292</v>
      </c>
      <c r="O2156" t="s">
        <v>8293</v>
      </c>
      <c r="P2156" s="9">
        <f>(((J2156/60)/60)/24) + DATE(1970, 1, 1)</f>
        <v>41647.632256944446</v>
      </c>
      <c r="Q2156">
        <f>YEAR(P2156)</f>
        <v>2014</v>
      </c>
    </row>
    <row r="2157" spans="1:17" ht="48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8292</v>
      </c>
      <c r="O2157" t="s">
        <v>8293</v>
      </c>
      <c r="P2157" s="9">
        <f>(((J2157/60)/60)/24) + DATE(1970, 1, 1)</f>
        <v>42430.747511574074</v>
      </c>
      <c r="Q2157">
        <f>YEAR(P2157)</f>
        <v>2016</v>
      </c>
    </row>
    <row r="2158" spans="1:17" ht="32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8292</v>
      </c>
      <c r="O2158" t="s">
        <v>8293</v>
      </c>
      <c r="P2158" s="9">
        <f>(((J2158/60)/60)/24) + DATE(1970, 1, 1)</f>
        <v>41488.85423611111</v>
      </c>
      <c r="Q2158">
        <f>YEAR(P2158)</f>
        <v>2013</v>
      </c>
    </row>
    <row r="2159" spans="1:17" ht="32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8292</v>
      </c>
      <c r="O2159" t="s">
        <v>8293</v>
      </c>
      <c r="P2159" s="9">
        <f>(((J2159/60)/60)/24) + DATE(1970, 1, 1)</f>
        <v>42694.98128472222</v>
      </c>
      <c r="Q2159">
        <f>YEAR(P2159)</f>
        <v>2016</v>
      </c>
    </row>
    <row r="2160" spans="1:17" ht="48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8292</v>
      </c>
      <c r="O2160" t="s">
        <v>8293</v>
      </c>
      <c r="P2160" s="9">
        <f>(((J2160/60)/60)/24) + DATE(1970, 1, 1)</f>
        <v>41264.853865740741</v>
      </c>
      <c r="Q2160">
        <f>YEAR(P2160)</f>
        <v>2012</v>
      </c>
    </row>
    <row r="2161" spans="1:17" ht="64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8292</v>
      </c>
      <c r="O2161" t="s">
        <v>8293</v>
      </c>
      <c r="P2161" s="9">
        <f>(((J2161/60)/60)/24) + DATE(1970, 1, 1)</f>
        <v>40710.731180555551</v>
      </c>
      <c r="Q2161">
        <f>YEAR(P2161)</f>
        <v>2011</v>
      </c>
    </row>
    <row r="2162" spans="1:17" ht="48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8292</v>
      </c>
      <c r="O2162" t="s">
        <v>8293</v>
      </c>
      <c r="P2162" s="9">
        <f>(((J2162/60)/60)/24) + DATE(1970, 1, 1)</f>
        <v>41018.711863425924</v>
      </c>
      <c r="Q2162">
        <f>YEAR(P2162)</f>
        <v>2012</v>
      </c>
    </row>
    <row r="2163" spans="1:17" ht="32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8284</v>
      </c>
      <c r="O2163" t="s">
        <v>8285</v>
      </c>
      <c r="P2163" s="9">
        <f>(((J2163/60)/60)/24) + DATE(1970, 1, 1)</f>
        <v>42240.852534722217</v>
      </c>
      <c r="Q2163">
        <f>YEAR(P2163)</f>
        <v>2015</v>
      </c>
    </row>
    <row r="2164" spans="1:17" ht="48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8284</v>
      </c>
      <c r="O2164" t="s">
        <v>8285</v>
      </c>
      <c r="P2164" s="9">
        <f>(((J2164/60)/60)/24) + DATE(1970, 1, 1)</f>
        <v>41813.766099537039</v>
      </c>
      <c r="Q2164">
        <f>YEAR(P2164)</f>
        <v>2014</v>
      </c>
    </row>
    <row r="2165" spans="1:17" ht="48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8284</v>
      </c>
      <c r="O2165" t="s">
        <v>8285</v>
      </c>
      <c r="P2165" s="9">
        <f>(((J2165/60)/60)/24) + DATE(1970, 1, 1)</f>
        <v>42111.899537037039</v>
      </c>
      <c r="Q2165">
        <f>YEAR(P2165)</f>
        <v>2015</v>
      </c>
    </row>
    <row r="2166" spans="1:17" ht="32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8284</v>
      </c>
      <c r="O2166" t="s">
        <v>8285</v>
      </c>
      <c r="P2166" s="9">
        <f>(((J2166/60)/60)/24) + DATE(1970, 1, 1)</f>
        <v>42515.71775462963</v>
      </c>
      <c r="Q2166">
        <f>YEAR(P2166)</f>
        <v>2016</v>
      </c>
    </row>
    <row r="2167" spans="1:17" ht="48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8284</v>
      </c>
      <c r="O2167" t="s">
        <v>8285</v>
      </c>
      <c r="P2167" s="9">
        <f>(((J2167/60)/60)/24) + DATE(1970, 1, 1)</f>
        <v>42438.667071759264</v>
      </c>
      <c r="Q2167">
        <f>YEAR(P2167)</f>
        <v>2016</v>
      </c>
    </row>
    <row r="2168" spans="1:17" ht="48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8284</v>
      </c>
      <c r="O2168" t="s">
        <v>8285</v>
      </c>
      <c r="P2168" s="9">
        <f>(((J2168/60)/60)/24) + DATE(1970, 1, 1)</f>
        <v>41933.838171296295</v>
      </c>
      <c r="Q2168">
        <f>YEAR(P2168)</f>
        <v>2014</v>
      </c>
    </row>
    <row r="2169" spans="1:17" ht="32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8284</v>
      </c>
      <c r="O2169" t="s">
        <v>8285</v>
      </c>
      <c r="P2169" s="9">
        <f>(((J2169/60)/60)/24) + DATE(1970, 1, 1)</f>
        <v>41153.066400462965</v>
      </c>
      <c r="Q2169">
        <f>YEAR(P2169)</f>
        <v>2012</v>
      </c>
    </row>
    <row r="2170" spans="1:17" ht="32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8284</v>
      </c>
      <c r="O2170" t="s">
        <v>8285</v>
      </c>
      <c r="P2170" s="9">
        <f>(((J2170/60)/60)/24) + DATE(1970, 1, 1)</f>
        <v>42745.600243055553</v>
      </c>
      <c r="Q2170">
        <f>YEAR(P2170)</f>
        <v>2017</v>
      </c>
    </row>
    <row r="2171" spans="1:17" ht="48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8284</v>
      </c>
      <c r="O2171" t="s">
        <v>8285</v>
      </c>
      <c r="P2171" s="9">
        <f>(((J2171/60)/60)/24) + DATE(1970, 1, 1)</f>
        <v>42793.700821759259</v>
      </c>
      <c r="Q2171">
        <f>YEAR(P2171)</f>
        <v>2017</v>
      </c>
    </row>
    <row r="2172" spans="1:17" ht="48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8284</v>
      </c>
      <c r="O2172" t="s">
        <v>8285</v>
      </c>
      <c r="P2172" s="9">
        <f>(((J2172/60)/60)/24) + DATE(1970, 1, 1)</f>
        <v>42198.750254629631</v>
      </c>
      <c r="Q2172">
        <f>YEAR(P2172)</f>
        <v>2015</v>
      </c>
    </row>
    <row r="2173" spans="1:17" ht="48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8284</v>
      </c>
      <c r="O2173" t="s">
        <v>8285</v>
      </c>
      <c r="P2173" s="9">
        <f>(((J2173/60)/60)/24) + DATE(1970, 1, 1)</f>
        <v>42141.95711805555</v>
      </c>
      <c r="Q2173">
        <f>YEAR(P2173)</f>
        <v>2015</v>
      </c>
    </row>
    <row r="2174" spans="1:17" ht="48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8284</v>
      </c>
      <c r="O2174" t="s">
        <v>8285</v>
      </c>
      <c r="P2174" s="9">
        <f>(((J2174/60)/60)/24) + DATE(1970, 1, 1)</f>
        <v>42082.580092592587</v>
      </c>
      <c r="Q2174">
        <f>YEAR(P2174)</f>
        <v>2015</v>
      </c>
    </row>
    <row r="2175" spans="1:17" ht="48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8284</v>
      </c>
      <c r="O2175" t="s">
        <v>8285</v>
      </c>
      <c r="P2175" s="9">
        <f>(((J2175/60)/60)/24) + DATE(1970, 1, 1)</f>
        <v>41495.692627314813</v>
      </c>
      <c r="Q2175">
        <f>YEAR(P2175)</f>
        <v>2013</v>
      </c>
    </row>
    <row r="2176" spans="1:17" ht="48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8284</v>
      </c>
      <c r="O2176" t="s">
        <v>8285</v>
      </c>
      <c r="P2176" s="9">
        <f>(((J2176/60)/60)/24) + DATE(1970, 1, 1)</f>
        <v>42465.542905092589</v>
      </c>
      <c r="Q2176">
        <f>YEAR(P2176)</f>
        <v>2016</v>
      </c>
    </row>
    <row r="2177" spans="1:17" ht="48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8284</v>
      </c>
      <c r="O2177" t="s">
        <v>8285</v>
      </c>
      <c r="P2177" s="9">
        <f>(((J2177/60)/60)/24) + DATE(1970, 1, 1)</f>
        <v>42565.009097222224</v>
      </c>
      <c r="Q2177">
        <f>YEAR(P2177)</f>
        <v>2016</v>
      </c>
    </row>
    <row r="2178" spans="1:17" ht="48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8284</v>
      </c>
      <c r="O2178" t="s">
        <v>8285</v>
      </c>
      <c r="P2178" s="9">
        <f>(((J2178/60)/60)/24) + DATE(1970, 1, 1)</f>
        <v>42096.633206018523</v>
      </c>
      <c r="Q2178">
        <f>YEAR(P2178)</f>
        <v>2015</v>
      </c>
    </row>
    <row r="2179" spans="1:17" ht="64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8284</v>
      </c>
      <c r="O2179" t="s">
        <v>8285</v>
      </c>
      <c r="P2179" s="9">
        <f>(((J2179/60)/60)/24) + DATE(1970, 1, 1)</f>
        <v>42502.250775462962</v>
      </c>
      <c r="Q2179">
        <f>YEAR(P2179)</f>
        <v>2016</v>
      </c>
    </row>
    <row r="2180" spans="1:17" ht="48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8284</v>
      </c>
      <c r="O2180" t="s">
        <v>8285</v>
      </c>
      <c r="P2180" s="9">
        <f>(((J2180/60)/60)/24) + DATE(1970, 1, 1)</f>
        <v>42723.63653935185</v>
      </c>
      <c r="Q2180">
        <f>YEAR(P2180)</f>
        <v>2016</v>
      </c>
    </row>
    <row r="2181" spans="1:17" ht="32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8284</v>
      </c>
      <c r="O2181" t="s">
        <v>8285</v>
      </c>
      <c r="P2181" s="9">
        <f>(((J2181/60)/60)/24) + DATE(1970, 1, 1)</f>
        <v>42075.171203703707</v>
      </c>
      <c r="Q2181">
        <f>YEAR(P2181)</f>
        <v>2015</v>
      </c>
    </row>
    <row r="2182" spans="1:17" ht="32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8284</v>
      </c>
      <c r="O2182" t="s">
        <v>8285</v>
      </c>
      <c r="P2182" s="9">
        <f>(((J2182/60)/60)/24) + DATE(1970, 1, 1)</f>
        <v>42279.669768518521</v>
      </c>
      <c r="Q2182">
        <f>YEAR(P2182)</f>
        <v>2015</v>
      </c>
    </row>
    <row r="2183" spans="1:17" ht="48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8292</v>
      </c>
      <c r="O2183" t="s">
        <v>8310</v>
      </c>
      <c r="P2183" s="9">
        <f>(((J2183/60)/60)/24) + DATE(1970, 1, 1)</f>
        <v>42773.005243055552</v>
      </c>
      <c r="Q2183">
        <f>YEAR(P2183)</f>
        <v>2017</v>
      </c>
    </row>
    <row r="2184" spans="1:17" ht="32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8292</v>
      </c>
      <c r="O2184" t="s">
        <v>8310</v>
      </c>
      <c r="P2184" s="9">
        <f>(((J2184/60)/60)/24) + DATE(1970, 1, 1)</f>
        <v>41879.900752314818</v>
      </c>
      <c r="Q2184">
        <f>YEAR(P2184)</f>
        <v>2014</v>
      </c>
    </row>
    <row r="2185" spans="1:17" ht="48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8292</v>
      </c>
      <c r="O2185" t="s">
        <v>8310</v>
      </c>
      <c r="P2185" s="9">
        <f>(((J2185/60)/60)/24) + DATE(1970, 1, 1)</f>
        <v>42745.365474537044</v>
      </c>
      <c r="Q2185">
        <f>YEAR(P2185)</f>
        <v>2017</v>
      </c>
    </row>
    <row r="2186" spans="1:17" ht="48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8292</v>
      </c>
      <c r="O2186" t="s">
        <v>8310</v>
      </c>
      <c r="P2186" s="9">
        <f>(((J2186/60)/60)/24) + DATE(1970, 1, 1)</f>
        <v>42380.690289351856</v>
      </c>
      <c r="Q2186">
        <f>YEAR(P2186)</f>
        <v>2016</v>
      </c>
    </row>
    <row r="2187" spans="1:17" ht="48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8292</v>
      </c>
      <c r="O2187" t="s">
        <v>8310</v>
      </c>
      <c r="P2187" s="9">
        <f>(((J2187/60)/60)/24) + DATE(1970, 1, 1)</f>
        <v>41319.349988425929</v>
      </c>
      <c r="Q2187">
        <f>YEAR(P2187)</f>
        <v>2013</v>
      </c>
    </row>
    <row r="2188" spans="1:17" ht="32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8292</v>
      </c>
      <c r="O2188" t="s">
        <v>8310</v>
      </c>
      <c r="P2188" s="9">
        <f>(((J2188/60)/60)/24) + DATE(1970, 1, 1)</f>
        <v>42583.615081018521</v>
      </c>
      <c r="Q2188">
        <f>YEAR(P2188)</f>
        <v>2016</v>
      </c>
    </row>
    <row r="2189" spans="1:17" ht="48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8292</v>
      </c>
      <c r="O2189" t="s">
        <v>8310</v>
      </c>
      <c r="P2189" s="9">
        <f>(((J2189/60)/60)/24) + DATE(1970, 1, 1)</f>
        <v>42068.209097222221</v>
      </c>
      <c r="Q2189">
        <f>YEAR(P2189)</f>
        <v>2015</v>
      </c>
    </row>
    <row r="2190" spans="1:17" ht="48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8292</v>
      </c>
      <c r="O2190" t="s">
        <v>8310</v>
      </c>
      <c r="P2190" s="9">
        <f>(((J2190/60)/60)/24) + DATE(1970, 1, 1)</f>
        <v>42633.586122685185</v>
      </c>
      <c r="Q2190">
        <f>YEAR(P2190)</f>
        <v>2016</v>
      </c>
    </row>
    <row r="2191" spans="1:17" ht="48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8292</v>
      </c>
      <c r="O2191" t="s">
        <v>8310</v>
      </c>
      <c r="P2191" s="9">
        <f>(((J2191/60)/60)/24) + DATE(1970, 1, 1)</f>
        <v>42467.788194444445</v>
      </c>
      <c r="Q2191">
        <f>YEAR(P2191)</f>
        <v>2016</v>
      </c>
    </row>
    <row r="2192" spans="1:17" ht="48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8292</v>
      </c>
      <c r="O2192" t="s">
        <v>8310</v>
      </c>
      <c r="P2192" s="9">
        <f>(((J2192/60)/60)/24) + DATE(1970, 1, 1)</f>
        <v>42417.625046296293</v>
      </c>
      <c r="Q2192">
        <f>YEAR(P2192)</f>
        <v>2016</v>
      </c>
    </row>
    <row r="2193" spans="1:17" ht="48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8292</v>
      </c>
      <c r="O2193" t="s">
        <v>8310</v>
      </c>
      <c r="P2193" s="9">
        <f>(((J2193/60)/60)/24) + DATE(1970, 1, 1)</f>
        <v>42768.833645833336</v>
      </c>
      <c r="Q2193">
        <f>YEAR(P2193)</f>
        <v>2017</v>
      </c>
    </row>
    <row r="2194" spans="1:17" ht="48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8292</v>
      </c>
      <c r="O2194" t="s">
        <v>8310</v>
      </c>
      <c r="P2194" s="9">
        <f>(((J2194/60)/60)/24) + DATE(1970, 1, 1)</f>
        <v>42691.8512037037</v>
      </c>
      <c r="Q2194">
        <f>YEAR(P2194)</f>
        <v>2016</v>
      </c>
    </row>
    <row r="2195" spans="1:17" ht="48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8292</v>
      </c>
      <c r="O2195" t="s">
        <v>8310</v>
      </c>
      <c r="P2195" s="9">
        <f>(((J2195/60)/60)/24) + DATE(1970, 1, 1)</f>
        <v>42664.405925925923</v>
      </c>
      <c r="Q2195">
        <f>YEAR(P2195)</f>
        <v>2016</v>
      </c>
    </row>
    <row r="2196" spans="1:17" ht="48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8292</v>
      </c>
      <c r="O2196" t="s">
        <v>8310</v>
      </c>
      <c r="P2196" s="9">
        <f>(((J2196/60)/60)/24) + DATE(1970, 1, 1)</f>
        <v>42425.757986111115</v>
      </c>
      <c r="Q2196">
        <f>YEAR(P2196)</f>
        <v>2016</v>
      </c>
    </row>
    <row r="2197" spans="1:17" ht="32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8292</v>
      </c>
      <c r="O2197" t="s">
        <v>8310</v>
      </c>
      <c r="P2197" s="9">
        <f>(((J2197/60)/60)/24) + DATE(1970, 1, 1)</f>
        <v>42197.771990740745</v>
      </c>
      <c r="Q2197">
        <f>YEAR(P2197)</f>
        <v>2015</v>
      </c>
    </row>
    <row r="2198" spans="1:17" ht="32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8292</v>
      </c>
      <c r="O2198" t="s">
        <v>8310</v>
      </c>
      <c r="P2198" s="9">
        <f>(((J2198/60)/60)/24) + DATE(1970, 1, 1)</f>
        <v>42675.487291666665</v>
      </c>
      <c r="Q2198">
        <f>YEAR(P2198)</f>
        <v>2016</v>
      </c>
    </row>
    <row r="2199" spans="1:17" ht="48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8292</v>
      </c>
      <c r="O2199" t="s">
        <v>8310</v>
      </c>
      <c r="P2199" s="9">
        <f>(((J2199/60)/60)/24) + DATE(1970, 1, 1)</f>
        <v>42033.584016203706</v>
      </c>
      <c r="Q2199">
        <f>YEAR(P2199)</f>
        <v>2015</v>
      </c>
    </row>
    <row r="2200" spans="1:17" ht="48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8292</v>
      </c>
      <c r="O2200" t="s">
        <v>8310</v>
      </c>
      <c r="P2200" s="9">
        <f>(((J2200/60)/60)/24) + DATE(1970, 1, 1)</f>
        <v>42292.513888888891</v>
      </c>
      <c r="Q2200">
        <f>YEAR(P2200)</f>
        <v>2015</v>
      </c>
    </row>
    <row r="2201" spans="1:17" ht="32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8292</v>
      </c>
      <c r="O2201" t="s">
        <v>8310</v>
      </c>
      <c r="P2201" s="9">
        <f>(((J2201/60)/60)/24) + DATE(1970, 1, 1)</f>
        <v>42262.416643518518</v>
      </c>
      <c r="Q2201">
        <f>YEAR(P2201)</f>
        <v>2015</v>
      </c>
    </row>
    <row r="2202" spans="1:17" ht="48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8292</v>
      </c>
      <c r="O2202" t="s">
        <v>8310</v>
      </c>
      <c r="P2202" s="9">
        <f>(((J2202/60)/60)/24) + DATE(1970, 1, 1)</f>
        <v>42163.625787037032</v>
      </c>
      <c r="Q2202">
        <f>YEAR(P2202)</f>
        <v>2015</v>
      </c>
    </row>
    <row r="2203" spans="1:17" ht="48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8284</v>
      </c>
      <c r="O2203" t="s">
        <v>8289</v>
      </c>
      <c r="P2203" s="9">
        <f>(((J2203/60)/60)/24) + DATE(1970, 1, 1)</f>
        <v>41276.846817129634</v>
      </c>
      <c r="Q2203">
        <f>YEAR(P2203)</f>
        <v>2013</v>
      </c>
    </row>
    <row r="2204" spans="1:17" ht="32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8284</v>
      </c>
      <c r="O2204" t="s">
        <v>8289</v>
      </c>
      <c r="P2204" s="9">
        <f>(((J2204/60)/60)/24) + DATE(1970, 1, 1)</f>
        <v>41184.849166666667</v>
      </c>
      <c r="Q2204">
        <f>YEAR(P2204)</f>
        <v>2012</v>
      </c>
    </row>
    <row r="2205" spans="1:17" ht="48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8284</v>
      </c>
      <c r="O2205" t="s">
        <v>8289</v>
      </c>
      <c r="P2205" s="9">
        <f>(((J2205/60)/60)/24) + DATE(1970, 1, 1)</f>
        <v>42241.85974537037</v>
      </c>
      <c r="Q2205">
        <f>YEAR(P2205)</f>
        <v>2015</v>
      </c>
    </row>
    <row r="2206" spans="1:17" ht="48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8284</v>
      </c>
      <c r="O2206" t="s">
        <v>8289</v>
      </c>
      <c r="P2206" s="9">
        <f>(((J2206/60)/60)/24) + DATE(1970, 1, 1)</f>
        <v>41312.311562499999</v>
      </c>
      <c r="Q2206">
        <f>YEAR(P2206)</f>
        <v>2013</v>
      </c>
    </row>
    <row r="2207" spans="1:17" ht="48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8284</v>
      </c>
      <c r="O2207" t="s">
        <v>8289</v>
      </c>
      <c r="P2207" s="9">
        <f>(((J2207/60)/60)/24) + DATE(1970, 1, 1)</f>
        <v>41031.82163194444</v>
      </c>
      <c r="Q2207">
        <f>YEAR(P2207)</f>
        <v>2012</v>
      </c>
    </row>
    <row r="2208" spans="1:17" ht="48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8284</v>
      </c>
      <c r="O2208" t="s">
        <v>8289</v>
      </c>
      <c r="P2208" s="9">
        <f>(((J2208/60)/60)/24) + DATE(1970, 1, 1)</f>
        <v>40997.257222222222</v>
      </c>
      <c r="Q2208">
        <f>YEAR(P2208)</f>
        <v>2012</v>
      </c>
    </row>
    <row r="2209" spans="1:17" ht="48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8284</v>
      </c>
      <c r="O2209" t="s">
        <v>8289</v>
      </c>
      <c r="P2209" s="9">
        <f>(((J2209/60)/60)/24) + DATE(1970, 1, 1)</f>
        <v>41564.194131944445</v>
      </c>
      <c r="Q2209">
        <f>YEAR(P2209)</f>
        <v>2013</v>
      </c>
    </row>
    <row r="2210" spans="1:17" ht="48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8284</v>
      </c>
      <c r="O2210" t="s">
        <v>8289</v>
      </c>
      <c r="P2210" s="9">
        <f>(((J2210/60)/60)/24) + DATE(1970, 1, 1)</f>
        <v>40946.882245370369</v>
      </c>
      <c r="Q2210">
        <f>YEAR(P2210)</f>
        <v>2012</v>
      </c>
    </row>
    <row r="2211" spans="1:17" ht="32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8284</v>
      </c>
      <c r="O2211" t="s">
        <v>8289</v>
      </c>
      <c r="P2211" s="9">
        <f>(((J2211/60)/60)/24) + DATE(1970, 1, 1)</f>
        <v>41732.479675925926</v>
      </c>
      <c r="Q2211">
        <f>YEAR(P2211)</f>
        <v>2014</v>
      </c>
    </row>
    <row r="2212" spans="1:17" ht="48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8284</v>
      </c>
      <c r="O2212" t="s">
        <v>8289</v>
      </c>
      <c r="P2212" s="9">
        <f>(((J2212/60)/60)/24) + DATE(1970, 1, 1)</f>
        <v>40956.066087962965</v>
      </c>
      <c r="Q2212">
        <f>YEAR(P2212)</f>
        <v>2012</v>
      </c>
    </row>
    <row r="2213" spans="1:17" ht="48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8284</v>
      </c>
      <c r="O2213" t="s">
        <v>8289</v>
      </c>
      <c r="P2213" s="9">
        <f>(((J2213/60)/60)/24) + DATE(1970, 1, 1)</f>
        <v>41716.785011574073</v>
      </c>
      <c r="Q2213">
        <f>YEAR(P2213)</f>
        <v>2014</v>
      </c>
    </row>
    <row r="2214" spans="1:17" ht="48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8284</v>
      </c>
      <c r="O2214" t="s">
        <v>8289</v>
      </c>
      <c r="P2214" s="9">
        <f>(((J2214/60)/60)/24) + DATE(1970, 1, 1)</f>
        <v>41548.747418981482</v>
      </c>
      <c r="Q2214">
        <f>YEAR(P2214)</f>
        <v>2013</v>
      </c>
    </row>
    <row r="2215" spans="1:17" ht="48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8284</v>
      </c>
      <c r="O2215" t="s">
        <v>8289</v>
      </c>
      <c r="P2215" s="9">
        <f>(((J2215/60)/60)/24) + DATE(1970, 1, 1)</f>
        <v>42109.826145833329</v>
      </c>
      <c r="Q2215">
        <f>YEAR(P2215)</f>
        <v>2015</v>
      </c>
    </row>
    <row r="2216" spans="1:17" ht="48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8284</v>
      </c>
      <c r="O2216" t="s">
        <v>8289</v>
      </c>
      <c r="P2216" s="9">
        <f>(((J2216/60)/60)/24) + DATE(1970, 1, 1)</f>
        <v>41646.792222222226</v>
      </c>
      <c r="Q2216">
        <f>YEAR(P2216)</f>
        <v>2014</v>
      </c>
    </row>
    <row r="2217" spans="1:17" ht="32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8284</v>
      </c>
      <c r="O2217" t="s">
        <v>8289</v>
      </c>
      <c r="P2217" s="9">
        <f>(((J2217/60)/60)/24) + DATE(1970, 1, 1)</f>
        <v>40958.717268518521</v>
      </c>
      <c r="Q2217">
        <f>YEAR(P2217)</f>
        <v>2012</v>
      </c>
    </row>
    <row r="2218" spans="1:17" ht="48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8284</v>
      </c>
      <c r="O2218" t="s">
        <v>8289</v>
      </c>
      <c r="P2218" s="9">
        <f>(((J2218/60)/60)/24) + DATE(1970, 1, 1)</f>
        <v>42194.751678240747</v>
      </c>
      <c r="Q2218">
        <f>YEAR(P2218)</f>
        <v>2015</v>
      </c>
    </row>
    <row r="2219" spans="1:17" ht="48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8284</v>
      </c>
      <c r="O2219" t="s">
        <v>8289</v>
      </c>
      <c r="P2219" s="9">
        <f>(((J2219/60)/60)/24) + DATE(1970, 1, 1)</f>
        <v>42299.776770833334</v>
      </c>
      <c r="Q2219">
        <f>YEAR(P2219)</f>
        <v>2015</v>
      </c>
    </row>
    <row r="2220" spans="1:17" ht="48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8284</v>
      </c>
      <c r="O2220" t="s">
        <v>8289</v>
      </c>
      <c r="P2220" s="9">
        <f>(((J2220/60)/60)/24) + DATE(1970, 1, 1)</f>
        <v>41127.812303240738</v>
      </c>
      <c r="Q2220">
        <f>YEAR(P2220)</f>
        <v>2012</v>
      </c>
    </row>
    <row r="2221" spans="1:17" ht="48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8284</v>
      </c>
      <c r="O2221" t="s">
        <v>8289</v>
      </c>
      <c r="P2221" s="9">
        <f>(((J2221/60)/60)/24) + DATE(1970, 1, 1)</f>
        <v>42205.718888888892</v>
      </c>
      <c r="Q2221">
        <f>YEAR(P2221)</f>
        <v>2015</v>
      </c>
    </row>
    <row r="2222" spans="1:17" ht="48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8284</v>
      </c>
      <c r="O2222" t="s">
        <v>8289</v>
      </c>
      <c r="P2222" s="9">
        <f>(((J2222/60)/60)/24) + DATE(1970, 1, 1)</f>
        <v>41452.060601851852</v>
      </c>
      <c r="Q2222">
        <f>YEAR(P2222)</f>
        <v>2013</v>
      </c>
    </row>
    <row r="2223" spans="1:17" ht="48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8292</v>
      </c>
      <c r="O2223" t="s">
        <v>8310</v>
      </c>
      <c r="P2223" s="9">
        <f>(((J2223/60)/60)/24) + DATE(1970, 1, 1)</f>
        <v>42452.666770833333</v>
      </c>
      <c r="Q2223">
        <f>YEAR(P2223)</f>
        <v>2016</v>
      </c>
    </row>
    <row r="2224" spans="1:17" ht="48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8292</v>
      </c>
      <c r="O2224" t="s">
        <v>8310</v>
      </c>
      <c r="P2224" s="9">
        <f>(((J2224/60)/60)/24) + DATE(1970, 1, 1)</f>
        <v>40906.787581018521</v>
      </c>
      <c r="Q2224">
        <f>YEAR(P2224)</f>
        <v>2011</v>
      </c>
    </row>
    <row r="2225" spans="1:17" ht="48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8292</v>
      </c>
      <c r="O2225" t="s">
        <v>8310</v>
      </c>
      <c r="P2225" s="9">
        <f>(((J2225/60)/60)/24) + DATE(1970, 1, 1)</f>
        <v>42152.640833333338</v>
      </c>
      <c r="Q2225">
        <f>YEAR(P2225)</f>
        <v>2015</v>
      </c>
    </row>
    <row r="2226" spans="1:17" ht="48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8292</v>
      </c>
      <c r="O2226" t="s">
        <v>8310</v>
      </c>
      <c r="P2226" s="9">
        <f>(((J2226/60)/60)/24) + DATE(1970, 1, 1)</f>
        <v>42644.667534722219</v>
      </c>
      <c r="Q2226">
        <f>YEAR(P2226)</f>
        <v>2016</v>
      </c>
    </row>
    <row r="2227" spans="1:17" ht="48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8292</v>
      </c>
      <c r="O2227" t="s">
        <v>8310</v>
      </c>
      <c r="P2227" s="9">
        <f>(((J2227/60)/60)/24) + DATE(1970, 1, 1)</f>
        <v>41873.79184027778</v>
      </c>
      <c r="Q2227">
        <f>YEAR(P2227)</f>
        <v>2014</v>
      </c>
    </row>
    <row r="2228" spans="1:17" ht="48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8292</v>
      </c>
      <c r="O2228" t="s">
        <v>8310</v>
      </c>
      <c r="P2228" s="9">
        <f>(((J2228/60)/60)/24) + DATE(1970, 1, 1)</f>
        <v>42381.79886574074</v>
      </c>
      <c r="Q2228">
        <f>YEAR(P2228)</f>
        <v>2016</v>
      </c>
    </row>
    <row r="2229" spans="1:17" ht="48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8292</v>
      </c>
      <c r="O2229" t="s">
        <v>8310</v>
      </c>
      <c r="P2229" s="9">
        <f>(((J2229/60)/60)/24) + DATE(1970, 1, 1)</f>
        <v>41561.807349537034</v>
      </c>
      <c r="Q2229">
        <f>YEAR(P2229)</f>
        <v>2013</v>
      </c>
    </row>
    <row r="2230" spans="1:17" ht="48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8292</v>
      </c>
      <c r="O2230" t="s">
        <v>8310</v>
      </c>
      <c r="P2230" s="9">
        <f>(((J2230/60)/60)/24) + DATE(1970, 1, 1)</f>
        <v>42202.278194444443</v>
      </c>
      <c r="Q2230">
        <f>YEAR(P2230)</f>
        <v>2015</v>
      </c>
    </row>
    <row r="2231" spans="1:17" ht="48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8292</v>
      </c>
      <c r="O2231" t="s">
        <v>8310</v>
      </c>
      <c r="P2231" s="9">
        <f>(((J2231/60)/60)/24) + DATE(1970, 1, 1)</f>
        <v>41484.664247685185</v>
      </c>
      <c r="Q2231">
        <f>YEAR(P2231)</f>
        <v>2013</v>
      </c>
    </row>
    <row r="2232" spans="1:17" ht="48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8292</v>
      </c>
      <c r="O2232" t="s">
        <v>8310</v>
      </c>
      <c r="P2232" s="9">
        <f>(((J2232/60)/60)/24) + DATE(1970, 1, 1)</f>
        <v>41724.881099537037</v>
      </c>
      <c r="Q2232">
        <f>YEAR(P2232)</f>
        <v>2014</v>
      </c>
    </row>
    <row r="2233" spans="1:17" ht="48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8292</v>
      </c>
      <c r="O2233" t="s">
        <v>8310</v>
      </c>
      <c r="P2233" s="9">
        <f>(((J2233/60)/60)/24) + DATE(1970, 1, 1)</f>
        <v>41423.910891203705</v>
      </c>
      <c r="Q2233">
        <f>YEAR(P2233)</f>
        <v>2013</v>
      </c>
    </row>
    <row r="2234" spans="1:17" ht="48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8292</v>
      </c>
      <c r="O2234" t="s">
        <v>8310</v>
      </c>
      <c r="P2234" s="9">
        <f>(((J2234/60)/60)/24) + DATE(1970, 1, 1)</f>
        <v>41806.794074074074</v>
      </c>
      <c r="Q2234">
        <f>YEAR(P2234)</f>
        <v>2014</v>
      </c>
    </row>
    <row r="2235" spans="1:17" ht="48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8292</v>
      </c>
      <c r="O2235" t="s">
        <v>8310</v>
      </c>
      <c r="P2235" s="9">
        <f>(((J2235/60)/60)/24) + DATE(1970, 1, 1)</f>
        <v>42331.378923611104</v>
      </c>
      <c r="Q2235">
        <f>YEAR(P2235)</f>
        <v>2015</v>
      </c>
    </row>
    <row r="2236" spans="1:17" ht="48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8292</v>
      </c>
      <c r="O2236" t="s">
        <v>8310</v>
      </c>
      <c r="P2236" s="9">
        <f>(((J2236/60)/60)/24) + DATE(1970, 1, 1)</f>
        <v>42710.824618055558</v>
      </c>
      <c r="Q2236">
        <f>YEAR(P2236)</f>
        <v>2016</v>
      </c>
    </row>
    <row r="2237" spans="1:17" ht="32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8292</v>
      </c>
      <c r="O2237" t="s">
        <v>8310</v>
      </c>
      <c r="P2237" s="9">
        <f>(((J2237/60)/60)/24) + DATE(1970, 1, 1)</f>
        <v>42062.022118055553</v>
      </c>
      <c r="Q2237">
        <f>YEAR(P2237)</f>
        <v>2015</v>
      </c>
    </row>
    <row r="2238" spans="1:17" ht="32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8292</v>
      </c>
      <c r="O2238" t="s">
        <v>8310</v>
      </c>
      <c r="P2238" s="9">
        <f>(((J2238/60)/60)/24) + DATE(1970, 1, 1)</f>
        <v>42371.617164351846</v>
      </c>
      <c r="Q2238">
        <f>YEAR(P2238)</f>
        <v>2016</v>
      </c>
    </row>
    <row r="2239" spans="1:17" ht="48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8292</v>
      </c>
      <c r="O2239" t="s">
        <v>8310</v>
      </c>
      <c r="P2239" s="9">
        <f>(((J2239/60)/60)/24) + DATE(1970, 1, 1)</f>
        <v>41915.003275462965</v>
      </c>
      <c r="Q2239">
        <f>YEAR(P2239)</f>
        <v>2014</v>
      </c>
    </row>
    <row r="2240" spans="1:17" ht="32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8292</v>
      </c>
      <c r="O2240" t="s">
        <v>8310</v>
      </c>
      <c r="P2240" s="9">
        <f>(((J2240/60)/60)/24) + DATE(1970, 1, 1)</f>
        <v>42774.621712962966</v>
      </c>
      <c r="Q2240">
        <f>YEAR(P2240)</f>
        <v>2017</v>
      </c>
    </row>
    <row r="2241" spans="1:17" ht="32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8292</v>
      </c>
      <c r="O2241" t="s">
        <v>8310</v>
      </c>
      <c r="P2241" s="9">
        <f>(((J2241/60)/60)/24) + DATE(1970, 1, 1)</f>
        <v>41572.958495370374</v>
      </c>
      <c r="Q2241">
        <f>YEAR(P2241)</f>
        <v>2013</v>
      </c>
    </row>
    <row r="2242" spans="1:17" ht="48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8292</v>
      </c>
      <c r="O2242" t="s">
        <v>8310</v>
      </c>
      <c r="P2242" s="9">
        <f>(((J2242/60)/60)/24) + DATE(1970, 1, 1)</f>
        <v>42452.825740740736</v>
      </c>
      <c r="Q2242">
        <f>YEAR(P2242)</f>
        <v>2016</v>
      </c>
    </row>
    <row r="2243" spans="1:17" ht="48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8292</v>
      </c>
      <c r="O2243" t="s">
        <v>8310</v>
      </c>
      <c r="P2243" s="9">
        <f>(((J2243/60)/60)/24) + DATE(1970, 1, 1)</f>
        <v>42766.827546296292</v>
      </c>
      <c r="Q2243">
        <f>YEAR(P2243)</f>
        <v>2017</v>
      </c>
    </row>
    <row r="2244" spans="1:17" ht="32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8292</v>
      </c>
      <c r="O2244" t="s">
        <v>8310</v>
      </c>
      <c r="P2244" s="9">
        <f>(((J2244/60)/60)/24) + DATE(1970, 1, 1)</f>
        <v>41569.575613425928</v>
      </c>
      <c r="Q2244">
        <f>YEAR(P2244)</f>
        <v>2013</v>
      </c>
    </row>
    <row r="2245" spans="1:17" ht="48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8292</v>
      </c>
      <c r="O2245" t="s">
        <v>8310</v>
      </c>
      <c r="P2245" s="9">
        <f>(((J2245/60)/60)/24) + DATE(1970, 1, 1)</f>
        <v>42800.751041666663</v>
      </c>
      <c r="Q2245">
        <f>YEAR(P2245)</f>
        <v>2017</v>
      </c>
    </row>
    <row r="2246" spans="1:17" ht="48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8292</v>
      </c>
      <c r="O2246" t="s">
        <v>8310</v>
      </c>
      <c r="P2246" s="9">
        <f>(((J2246/60)/60)/24) + DATE(1970, 1, 1)</f>
        <v>42647.818819444445</v>
      </c>
      <c r="Q2246">
        <f>YEAR(P2246)</f>
        <v>2016</v>
      </c>
    </row>
    <row r="2247" spans="1:17" ht="48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8292</v>
      </c>
      <c r="O2247" t="s">
        <v>8310</v>
      </c>
      <c r="P2247" s="9">
        <f>(((J2247/60)/60)/24) + DATE(1970, 1, 1)</f>
        <v>41660.708530092597</v>
      </c>
      <c r="Q2247">
        <f>YEAR(P2247)</f>
        <v>2014</v>
      </c>
    </row>
    <row r="2248" spans="1:17" ht="48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8292</v>
      </c>
      <c r="O2248" t="s">
        <v>8310</v>
      </c>
      <c r="P2248" s="9">
        <f>(((J2248/60)/60)/24) + DATE(1970, 1, 1)</f>
        <v>42221.79178240741</v>
      </c>
      <c r="Q2248">
        <f>YEAR(P2248)</f>
        <v>2015</v>
      </c>
    </row>
    <row r="2249" spans="1:17" ht="32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8292</v>
      </c>
      <c r="O2249" t="s">
        <v>8310</v>
      </c>
      <c r="P2249" s="9">
        <f>(((J2249/60)/60)/24) + DATE(1970, 1, 1)</f>
        <v>42200.666261574079</v>
      </c>
      <c r="Q2249">
        <f>YEAR(P2249)</f>
        <v>2015</v>
      </c>
    </row>
    <row r="2250" spans="1:17" ht="48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8292</v>
      </c>
      <c r="O2250" t="s">
        <v>8310</v>
      </c>
      <c r="P2250" s="9">
        <f>(((J2250/60)/60)/24) + DATE(1970, 1, 1)</f>
        <v>42688.875902777778</v>
      </c>
      <c r="Q2250">
        <f>YEAR(P2250)</f>
        <v>2016</v>
      </c>
    </row>
    <row r="2251" spans="1:17" ht="48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8292</v>
      </c>
      <c r="O2251" t="s">
        <v>8310</v>
      </c>
      <c r="P2251" s="9">
        <f>(((J2251/60)/60)/24) + DATE(1970, 1, 1)</f>
        <v>41336.703298611108</v>
      </c>
      <c r="Q2251">
        <f>YEAR(P2251)</f>
        <v>2013</v>
      </c>
    </row>
    <row r="2252" spans="1:17" ht="48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8292</v>
      </c>
      <c r="O2252" t="s">
        <v>8310</v>
      </c>
      <c r="P2252" s="9">
        <f>(((J2252/60)/60)/24) + DATE(1970, 1, 1)</f>
        <v>42677.005474537036</v>
      </c>
      <c r="Q2252">
        <f>YEAR(P2252)</f>
        <v>2016</v>
      </c>
    </row>
    <row r="2253" spans="1:17" ht="48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8292</v>
      </c>
      <c r="O2253" t="s">
        <v>8310</v>
      </c>
      <c r="P2253" s="9">
        <f>(((J2253/60)/60)/24) + DATE(1970, 1, 1)</f>
        <v>41846.34579861111</v>
      </c>
      <c r="Q2253">
        <f>YEAR(P2253)</f>
        <v>2014</v>
      </c>
    </row>
    <row r="2254" spans="1:17" ht="48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8292</v>
      </c>
      <c r="O2254" t="s">
        <v>8310</v>
      </c>
      <c r="P2254" s="9">
        <f>(((J2254/60)/60)/24) + DATE(1970, 1, 1)</f>
        <v>42573.327986111108</v>
      </c>
      <c r="Q2254">
        <f>YEAR(P2254)</f>
        <v>2016</v>
      </c>
    </row>
    <row r="2255" spans="1:17" ht="48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8292</v>
      </c>
      <c r="O2255" t="s">
        <v>8310</v>
      </c>
      <c r="P2255" s="9">
        <f>(((J2255/60)/60)/24) + DATE(1970, 1, 1)</f>
        <v>42296.631331018521</v>
      </c>
      <c r="Q2255">
        <f>YEAR(P2255)</f>
        <v>2015</v>
      </c>
    </row>
    <row r="2256" spans="1:17" ht="32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8292</v>
      </c>
      <c r="O2256" t="s">
        <v>8310</v>
      </c>
      <c r="P2256" s="9">
        <f>(((J2256/60)/60)/24) + DATE(1970, 1, 1)</f>
        <v>42752.647777777776</v>
      </c>
      <c r="Q2256">
        <f>YEAR(P2256)</f>
        <v>2017</v>
      </c>
    </row>
    <row r="2257" spans="1:17" ht="32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8292</v>
      </c>
      <c r="O2257" t="s">
        <v>8310</v>
      </c>
      <c r="P2257" s="9">
        <f>(((J2257/60)/60)/24) + DATE(1970, 1, 1)</f>
        <v>42467.951979166668</v>
      </c>
      <c r="Q2257">
        <f>YEAR(P2257)</f>
        <v>2016</v>
      </c>
    </row>
    <row r="2258" spans="1:17" ht="48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8292</v>
      </c>
      <c r="O2258" t="s">
        <v>8310</v>
      </c>
      <c r="P2258" s="9">
        <f>(((J2258/60)/60)/24) + DATE(1970, 1, 1)</f>
        <v>42682.451921296291</v>
      </c>
      <c r="Q2258">
        <f>YEAR(P2258)</f>
        <v>2016</v>
      </c>
    </row>
    <row r="2259" spans="1:17" ht="48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8292</v>
      </c>
      <c r="O2259" t="s">
        <v>8310</v>
      </c>
      <c r="P2259" s="9">
        <f>(((J2259/60)/60)/24) + DATE(1970, 1, 1)</f>
        <v>42505.936678240745</v>
      </c>
      <c r="Q2259">
        <f>YEAR(P2259)</f>
        <v>2016</v>
      </c>
    </row>
    <row r="2260" spans="1:17" ht="32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8292</v>
      </c>
      <c r="O2260" t="s">
        <v>8310</v>
      </c>
      <c r="P2260" s="9">
        <f>(((J2260/60)/60)/24) + DATE(1970, 1, 1)</f>
        <v>42136.75100694444</v>
      </c>
      <c r="Q2260">
        <f>YEAR(P2260)</f>
        <v>2015</v>
      </c>
    </row>
    <row r="2261" spans="1:17" ht="48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8292</v>
      </c>
      <c r="O2261" t="s">
        <v>8310</v>
      </c>
      <c r="P2261" s="9">
        <f>(((J2261/60)/60)/24) + DATE(1970, 1, 1)</f>
        <v>42702.804814814815</v>
      </c>
      <c r="Q2261">
        <f>YEAR(P2261)</f>
        <v>2016</v>
      </c>
    </row>
    <row r="2262" spans="1:17" ht="48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8292</v>
      </c>
      <c r="O2262" t="s">
        <v>8310</v>
      </c>
      <c r="P2262" s="9">
        <f>(((J2262/60)/60)/24) + DATE(1970, 1, 1)</f>
        <v>41695.016782407409</v>
      </c>
      <c r="Q2262">
        <f>YEAR(P2262)</f>
        <v>2014</v>
      </c>
    </row>
    <row r="2263" spans="1:17" ht="48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8292</v>
      </c>
      <c r="O2263" t="s">
        <v>8310</v>
      </c>
      <c r="P2263" s="9">
        <f>(((J2263/60)/60)/24) + DATE(1970, 1, 1)</f>
        <v>42759.724768518514</v>
      </c>
      <c r="Q2263">
        <f>YEAR(P2263)</f>
        <v>2017</v>
      </c>
    </row>
    <row r="2264" spans="1:17" ht="32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8292</v>
      </c>
      <c r="O2264" t="s">
        <v>8310</v>
      </c>
      <c r="P2264" s="9">
        <f>(((J2264/60)/60)/24) + DATE(1970, 1, 1)</f>
        <v>41926.585162037038</v>
      </c>
      <c r="Q2264">
        <f>YEAR(P2264)</f>
        <v>2014</v>
      </c>
    </row>
    <row r="2265" spans="1:17" ht="48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8292</v>
      </c>
      <c r="O2265" t="s">
        <v>8310</v>
      </c>
      <c r="P2265" s="9">
        <f>(((J2265/60)/60)/24) + DATE(1970, 1, 1)</f>
        <v>42014.832326388889</v>
      </c>
      <c r="Q2265">
        <f>YEAR(P2265)</f>
        <v>2015</v>
      </c>
    </row>
    <row r="2266" spans="1:17" ht="48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8292</v>
      </c>
      <c r="O2266" t="s">
        <v>8310</v>
      </c>
      <c r="P2266" s="9">
        <f>(((J2266/60)/60)/24) + DATE(1970, 1, 1)</f>
        <v>42496.582337962958</v>
      </c>
      <c r="Q2266">
        <f>YEAR(P2266)</f>
        <v>2016</v>
      </c>
    </row>
    <row r="2267" spans="1:17" ht="48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8292</v>
      </c>
      <c r="O2267" t="s">
        <v>8310</v>
      </c>
      <c r="P2267" s="9">
        <f>(((J2267/60)/60)/24) + DATE(1970, 1, 1)</f>
        <v>42689.853090277778</v>
      </c>
      <c r="Q2267">
        <f>YEAR(P2267)</f>
        <v>2016</v>
      </c>
    </row>
    <row r="2268" spans="1:17" ht="48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8292</v>
      </c>
      <c r="O2268" t="s">
        <v>8310</v>
      </c>
      <c r="P2268" s="9">
        <f>(((J2268/60)/60)/24) + DATE(1970, 1, 1)</f>
        <v>42469.874907407408</v>
      </c>
      <c r="Q2268">
        <f>YEAR(P2268)</f>
        <v>2016</v>
      </c>
    </row>
    <row r="2269" spans="1:17" ht="48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8292</v>
      </c>
      <c r="O2269" t="s">
        <v>8310</v>
      </c>
      <c r="P2269" s="9">
        <f>(((J2269/60)/60)/24) + DATE(1970, 1, 1)</f>
        <v>41968.829826388886</v>
      </c>
      <c r="Q2269">
        <f>YEAR(P2269)</f>
        <v>2014</v>
      </c>
    </row>
    <row r="2270" spans="1:17" ht="48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8292</v>
      </c>
      <c r="O2270" t="s">
        <v>8310</v>
      </c>
      <c r="P2270" s="9">
        <f>(((J2270/60)/60)/24) + DATE(1970, 1, 1)</f>
        <v>42776.082349537035</v>
      </c>
      <c r="Q2270">
        <f>YEAR(P2270)</f>
        <v>2017</v>
      </c>
    </row>
    <row r="2271" spans="1:17" ht="48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8292</v>
      </c>
      <c r="O2271" t="s">
        <v>8310</v>
      </c>
      <c r="P2271" s="9">
        <f>(((J2271/60)/60)/24) + DATE(1970, 1, 1)</f>
        <v>42776.704432870371</v>
      </c>
      <c r="Q2271">
        <f>YEAR(P2271)</f>
        <v>2017</v>
      </c>
    </row>
    <row r="2272" spans="1:17" ht="48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8292</v>
      </c>
      <c r="O2272" t="s">
        <v>8310</v>
      </c>
      <c r="P2272" s="9">
        <f>(((J2272/60)/60)/24) + DATE(1970, 1, 1)</f>
        <v>42725.869363425925</v>
      </c>
      <c r="Q2272">
        <f>YEAR(P2272)</f>
        <v>2016</v>
      </c>
    </row>
    <row r="2273" spans="1:17" ht="48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8292</v>
      </c>
      <c r="O2273" t="s">
        <v>8310</v>
      </c>
      <c r="P2273" s="9">
        <f>(((J2273/60)/60)/24) + DATE(1970, 1, 1)</f>
        <v>42684.000046296293</v>
      </c>
      <c r="Q2273">
        <f>YEAR(P2273)</f>
        <v>2016</v>
      </c>
    </row>
    <row r="2274" spans="1:17" ht="48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8292</v>
      </c>
      <c r="O2274" t="s">
        <v>8310</v>
      </c>
      <c r="P2274" s="9">
        <f>(((J2274/60)/60)/24) + DATE(1970, 1, 1)</f>
        <v>42315.699490740735</v>
      </c>
      <c r="Q2274">
        <f>YEAR(P2274)</f>
        <v>2015</v>
      </c>
    </row>
    <row r="2275" spans="1:17" ht="48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8292</v>
      </c>
      <c r="O2275" t="s">
        <v>8310</v>
      </c>
      <c r="P2275" s="9">
        <f>(((J2275/60)/60)/24) + DATE(1970, 1, 1)</f>
        <v>42781.549097222218</v>
      </c>
      <c r="Q2275">
        <f>YEAR(P2275)</f>
        <v>2017</v>
      </c>
    </row>
    <row r="2276" spans="1:17" ht="48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8292</v>
      </c>
      <c r="O2276" t="s">
        <v>8310</v>
      </c>
      <c r="P2276" s="9">
        <f>(((J2276/60)/60)/24) + DATE(1970, 1, 1)</f>
        <v>41663.500659722224</v>
      </c>
      <c r="Q2276">
        <f>YEAR(P2276)</f>
        <v>2014</v>
      </c>
    </row>
    <row r="2277" spans="1:17" ht="48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8292</v>
      </c>
      <c r="O2277" t="s">
        <v>8310</v>
      </c>
      <c r="P2277" s="9">
        <f>(((J2277/60)/60)/24) + DATE(1970, 1, 1)</f>
        <v>41965.616655092599</v>
      </c>
      <c r="Q2277">
        <f>YEAR(P2277)</f>
        <v>2014</v>
      </c>
    </row>
    <row r="2278" spans="1:17" ht="48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8292</v>
      </c>
      <c r="O2278" t="s">
        <v>8310</v>
      </c>
      <c r="P2278" s="9">
        <f>(((J2278/60)/60)/24) + DATE(1970, 1, 1)</f>
        <v>41614.651493055557</v>
      </c>
      <c r="Q2278">
        <f>YEAR(P2278)</f>
        <v>2013</v>
      </c>
    </row>
    <row r="2279" spans="1:17" ht="48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8292</v>
      </c>
      <c r="O2279" t="s">
        <v>8310</v>
      </c>
      <c r="P2279" s="9">
        <f>(((J2279/60)/60)/24) + DATE(1970, 1, 1)</f>
        <v>40936.678506944445</v>
      </c>
      <c r="Q2279">
        <f>YEAR(P2279)</f>
        <v>2012</v>
      </c>
    </row>
    <row r="2280" spans="1:17" ht="32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8292</v>
      </c>
      <c r="O2280" t="s">
        <v>8310</v>
      </c>
      <c r="P2280" s="9">
        <f>(((J2280/60)/60)/24) + DATE(1970, 1, 1)</f>
        <v>42338.709108796291</v>
      </c>
      <c r="Q2280">
        <f>YEAR(P2280)</f>
        <v>2015</v>
      </c>
    </row>
    <row r="2281" spans="1:17" ht="48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8292</v>
      </c>
      <c r="O2281" t="s">
        <v>8310</v>
      </c>
      <c r="P2281" s="9">
        <f>(((J2281/60)/60)/24) + DATE(1970, 1, 1)</f>
        <v>42020.806701388887</v>
      </c>
      <c r="Q2281">
        <f>YEAR(P2281)</f>
        <v>2015</v>
      </c>
    </row>
    <row r="2282" spans="1:17" ht="48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8292</v>
      </c>
      <c r="O2282" t="s">
        <v>8310</v>
      </c>
      <c r="P2282" s="9">
        <f>(((J2282/60)/60)/24) + DATE(1970, 1, 1)</f>
        <v>42234.624895833331</v>
      </c>
      <c r="Q2282">
        <f>YEAR(P2282)</f>
        <v>2015</v>
      </c>
    </row>
    <row r="2283" spans="1:17" ht="48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8284</v>
      </c>
      <c r="O2283" t="s">
        <v>8285</v>
      </c>
      <c r="P2283" s="9">
        <f>(((J2283/60)/60)/24) + DATE(1970, 1, 1)</f>
        <v>40687.285844907405</v>
      </c>
      <c r="Q2283">
        <f>YEAR(P2283)</f>
        <v>2011</v>
      </c>
    </row>
    <row r="2284" spans="1:17" ht="32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8284</v>
      </c>
      <c r="O2284" t="s">
        <v>8285</v>
      </c>
      <c r="P2284" s="9">
        <f>(((J2284/60)/60)/24) + DATE(1970, 1, 1)</f>
        <v>42323.17460648148</v>
      </c>
      <c r="Q2284">
        <f>YEAR(P2284)</f>
        <v>2015</v>
      </c>
    </row>
    <row r="2285" spans="1:17" ht="48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8284</v>
      </c>
      <c r="O2285" t="s">
        <v>8285</v>
      </c>
      <c r="P2285" s="9">
        <f>(((J2285/60)/60)/24) + DATE(1970, 1, 1)</f>
        <v>40978.125046296293</v>
      </c>
      <c r="Q2285">
        <f>YEAR(P2285)</f>
        <v>2012</v>
      </c>
    </row>
    <row r="2286" spans="1:17" ht="32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8284</v>
      </c>
      <c r="O2286" t="s">
        <v>8285</v>
      </c>
      <c r="P2286" s="9">
        <f>(((J2286/60)/60)/24) + DATE(1970, 1, 1)</f>
        <v>40585.796817129631</v>
      </c>
      <c r="Q2286">
        <f>YEAR(P2286)</f>
        <v>2011</v>
      </c>
    </row>
    <row r="2287" spans="1:17" ht="48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8284</v>
      </c>
      <c r="O2287" t="s">
        <v>8285</v>
      </c>
      <c r="P2287" s="9">
        <f>(((J2287/60)/60)/24) + DATE(1970, 1, 1)</f>
        <v>41059.185682870368</v>
      </c>
      <c r="Q2287">
        <f>YEAR(P2287)</f>
        <v>2012</v>
      </c>
    </row>
    <row r="2288" spans="1:17" ht="48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8284</v>
      </c>
      <c r="O2288" t="s">
        <v>8285</v>
      </c>
      <c r="P2288" s="9">
        <f>(((J2288/60)/60)/24) + DATE(1970, 1, 1)</f>
        <v>41494.963587962964</v>
      </c>
      <c r="Q2288">
        <f>YEAR(P2288)</f>
        <v>2013</v>
      </c>
    </row>
    <row r="2289" spans="1:17" ht="48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8284</v>
      </c>
      <c r="O2289" t="s">
        <v>8285</v>
      </c>
      <c r="P2289" s="9">
        <f>(((J2289/60)/60)/24) + DATE(1970, 1, 1)</f>
        <v>41792.667361111111</v>
      </c>
      <c r="Q2289">
        <f>YEAR(P2289)</f>
        <v>2014</v>
      </c>
    </row>
    <row r="2290" spans="1:17" ht="48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8284</v>
      </c>
      <c r="O2290" t="s">
        <v>8285</v>
      </c>
      <c r="P2290" s="9">
        <f>(((J2290/60)/60)/24) + DATE(1970, 1, 1)</f>
        <v>41067.827418981484</v>
      </c>
      <c r="Q2290">
        <f>YEAR(P2290)</f>
        <v>2012</v>
      </c>
    </row>
    <row r="2291" spans="1:17" ht="48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8284</v>
      </c>
      <c r="O2291" t="s">
        <v>8285</v>
      </c>
      <c r="P2291" s="9">
        <f>(((J2291/60)/60)/24) + DATE(1970, 1, 1)</f>
        <v>41571.998379629629</v>
      </c>
      <c r="Q2291">
        <f>YEAR(P2291)</f>
        <v>2013</v>
      </c>
    </row>
    <row r="2292" spans="1:17" ht="48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8284</v>
      </c>
      <c r="O2292" t="s">
        <v>8285</v>
      </c>
      <c r="P2292" s="9">
        <f>(((J2292/60)/60)/24) + DATE(1970, 1, 1)</f>
        <v>40070.253819444442</v>
      </c>
      <c r="Q2292">
        <f>YEAR(P2292)</f>
        <v>2009</v>
      </c>
    </row>
    <row r="2293" spans="1:17" ht="48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8284</v>
      </c>
      <c r="O2293" t="s">
        <v>8285</v>
      </c>
      <c r="P2293" s="9">
        <f>(((J2293/60)/60)/24) + DATE(1970, 1, 1)</f>
        <v>40987.977060185185</v>
      </c>
      <c r="Q2293">
        <f>YEAR(P2293)</f>
        <v>2012</v>
      </c>
    </row>
    <row r="2294" spans="1:17" ht="48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8284</v>
      </c>
      <c r="O2294" t="s">
        <v>8285</v>
      </c>
      <c r="P2294" s="9">
        <f>(((J2294/60)/60)/24) + DATE(1970, 1, 1)</f>
        <v>40987.697638888887</v>
      </c>
      <c r="Q2294">
        <f>YEAR(P2294)</f>
        <v>2012</v>
      </c>
    </row>
    <row r="2295" spans="1:17" ht="32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8284</v>
      </c>
      <c r="O2295" t="s">
        <v>8285</v>
      </c>
      <c r="P2295" s="9">
        <f>(((J2295/60)/60)/24) + DATE(1970, 1, 1)</f>
        <v>41151.708321759259</v>
      </c>
      <c r="Q2295">
        <f>YEAR(P2295)</f>
        <v>2012</v>
      </c>
    </row>
    <row r="2296" spans="1:17" ht="48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8284</v>
      </c>
      <c r="O2296" t="s">
        <v>8285</v>
      </c>
      <c r="P2296" s="9">
        <f>(((J2296/60)/60)/24) + DATE(1970, 1, 1)</f>
        <v>41264.72314814815</v>
      </c>
      <c r="Q2296">
        <f>YEAR(P2296)</f>
        <v>2012</v>
      </c>
    </row>
    <row r="2297" spans="1:17" ht="48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8284</v>
      </c>
      <c r="O2297" t="s">
        <v>8285</v>
      </c>
      <c r="P2297" s="9">
        <f>(((J2297/60)/60)/24) + DATE(1970, 1, 1)</f>
        <v>41270.954351851848</v>
      </c>
      <c r="Q2297">
        <f>YEAR(P2297)</f>
        <v>2012</v>
      </c>
    </row>
    <row r="2298" spans="1:17" ht="48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8284</v>
      </c>
      <c r="O2298" t="s">
        <v>8285</v>
      </c>
      <c r="P2298" s="9">
        <f>(((J2298/60)/60)/24) + DATE(1970, 1, 1)</f>
        <v>40927.731782407405</v>
      </c>
      <c r="Q2298">
        <f>YEAR(P2298)</f>
        <v>2012</v>
      </c>
    </row>
    <row r="2299" spans="1:17" ht="32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8284</v>
      </c>
      <c r="O2299" t="s">
        <v>8285</v>
      </c>
      <c r="P2299" s="9">
        <f>(((J2299/60)/60)/24) + DATE(1970, 1, 1)</f>
        <v>40948.042233796295</v>
      </c>
      <c r="Q2299">
        <f>YEAR(P2299)</f>
        <v>2012</v>
      </c>
    </row>
    <row r="2300" spans="1:17" ht="48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8284</v>
      </c>
      <c r="O2300" t="s">
        <v>8285</v>
      </c>
      <c r="P2300" s="9">
        <f>(((J2300/60)/60)/24) + DATE(1970, 1, 1)</f>
        <v>41694.84065972222</v>
      </c>
      <c r="Q2300">
        <f>YEAR(P2300)</f>
        <v>2014</v>
      </c>
    </row>
    <row r="2301" spans="1:17" ht="48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8284</v>
      </c>
      <c r="O2301" t="s">
        <v>8285</v>
      </c>
      <c r="P2301" s="9">
        <f>(((J2301/60)/60)/24) + DATE(1970, 1, 1)</f>
        <v>40565.032511574071</v>
      </c>
      <c r="Q2301">
        <f>YEAR(P2301)</f>
        <v>2011</v>
      </c>
    </row>
    <row r="2302" spans="1:17" ht="48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8284</v>
      </c>
      <c r="O2302" t="s">
        <v>8285</v>
      </c>
      <c r="P2302" s="9">
        <f>(((J2302/60)/60)/24) + DATE(1970, 1, 1)</f>
        <v>41074.727037037039</v>
      </c>
      <c r="Q2302">
        <f>YEAR(P2302)</f>
        <v>2012</v>
      </c>
    </row>
    <row r="2303" spans="1:17" ht="32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8284</v>
      </c>
      <c r="O2303" t="s">
        <v>8288</v>
      </c>
      <c r="P2303" s="9">
        <f>(((J2303/60)/60)/24) + DATE(1970, 1, 1)</f>
        <v>41416.146944444445</v>
      </c>
      <c r="Q2303">
        <f>YEAR(P2303)</f>
        <v>2013</v>
      </c>
    </row>
    <row r="2304" spans="1:17" ht="48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8284</v>
      </c>
      <c r="O2304" t="s">
        <v>8288</v>
      </c>
      <c r="P2304" s="9">
        <f>(((J2304/60)/60)/24) + DATE(1970, 1, 1)</f>
        <v>41605.868449074071</v>
      </c>
      <c r="Q2304">
        <f>YEAR(P2304)</f>
        <v>2013</v>
      </c>
    </row>
    <row r="2305" spans="1:17" ht="48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8284</v>
      </c>
      <c r="O2305" t="s">
        <v>8288</v>
      </c>
      <c r="P2305" s="9">
        <f>(((J2305/60)/60)/24) + DATE(1970, 1, 1)</f>
        <v>40850.111064814817</v>
      </c>
      <c r="Q2305">
        <f>YEAR(P2305)</f>
        <v>2011</v>
      </c>
    </row>
    <row r="2306" spans="1:17" ht="48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8284</v>
      </c>
      <c r="O2306" t="s">
        <v>8288</v>
      </c>
      <c r="P2306" s="9">
        <f>(((J2306/60)/60)/24) + DATE(1970, 1, 1)</f>
        <v>40502.815868055557</v>
      </c>
      <c r="Q2306">
        <f>YEAR(P2306)</f>
        <v>2010</v>
      </c>
    </row>
    <row r="2307" spans="1:17" ht="48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8284</v>
      </c>
      <c r="O2307" t="s">
        <v>8288</v>
      </c>
      <c r="P2307" s="9">
        <f>(((J2307/60)/60)/24) + DATE(1970, 1, 1)</f>
        <v>41834.695277777777</v>
      </c>
      <c r="Q2307">
        <f>YEAR(P2307)</f>
        <v>2014</v>
      </c>
    </row>
    <row r="2308" spans="1:17" ht="48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8284</v>
      </c>
      <c r="O2308" t="s">
        <v>8288</v>
      </c>
      <c r="P2308" s="9">
        <f>(((J2308/60)/60)/24) + DATE(1970, 1, 1)</f>
        <v>40948.16815972222</v>
      </c>
      <c r="Q2308">
        <f>YEAR(P2308)</f>
        <v>2012</v>
      </c>
    </row>
    <row r="2309" spans="1:17" ht="48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8284</v>
      </c>
      <c r="O2309" t="s">
        <v>8288</v>
      </c>
      <c r="P2309" s="9">
        <f>(((J2309/60)/60)/24) + DATE(1970, 1, 1)</f>
        <v>41004.802465277775</v>
      </c>
      <c r="Q2309">
        <f>YEAR(P2309)</f>
        <v>2012</v>
      </c>
    </row>
    <row r="2310" spans="1:17" ht="48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8284</v>
      </c>
      <c r="O2310" t="s">
        <v>8288</v>
      </c>
      <c r="P2310" s="9">
        <f>(((J2310/60)/60)/24) + DATE(1970, 1, 1)</f>
        <v>41851.962916666671</v>
      </c>
      <c r="Q2310">
        <f>YEAR(P2310)</f>
        <v>2014</v>
      </c>
    </row>
    <row r="2311" spans="1:17" ht="48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8284</v>
      </c>
      <c r="O2311" t="s">
        <v>8288</v>
      </c>
      <c r="P2311" s="9">
        <f>(((J2311/60)/60)/24) + DATE(1970, 1, 1)</f>
        <v>41307.987696759257</v>
      </c>
      <c r="Q2311">
        <f>YEAR(P2311)</f>
        <v>2013</v>
      </c>
    </row>
    <row r="2312" spans="1:17" ht="48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8284</v>
      </c>
      <c r="O2312" t="s">
        <v>8288</v>
      </c>
      <c r="P2312" s="9">
        <f>(((J2312/60)/60)/24) + DATE(1970, 1, 1)</f>
        <v>41324.79415509259</v>
      </c>
      <c r="Q2312">
        <f>YEAR(P2312)</f>
        <v>2013</v>
      </c>
    </row>
    <row r="2313" spans="1:17" ht="48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8284</v>
      </c>
      <c r="O2313" t="s">
        <v>8288</v>
      </c>
      <c r="P2313" s="9">
        <f>(((J2313/60)/60)/24) + DATE(1970, 1, 1)</f>
        <v>41736.004502314812</v>
      </c>
      <c r="Q2313">
        <f>YEAR(P2313)</f>
        <v>2014</v>
      </c>
    </row>
    <row r="2314" spans="1:17" ht="48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8284</v>
      </c>
      <c r="O2314" t="s">
        <v>8288</v>
      </c>
      <c r="P2314" s="9">
        <f>(((J2314/60)/60)/24) + DATE(1970, 1, 1)</f>
        <v>41716.632847222223</v>
      </c>
      <c r="Q2314">
        <f>YEAR(P2314)</f>
        <v>2014</v>
      </c>
    </row>
    <row r="2315" spans="1:17" ht="32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8284</v>
      </c>
      <c r="O2315" t="s">
        <v>8288</v>
      </c>
      <c r="P2315" s="9">
        <f>(((J2315/60)/60)/24) + DATE(1970, 1, 1)</f>
        <v>41002.958634259259</v>
      </c>
      <c r="Q2315">
        <f>YEAR(P2315)</f>
        <v>2012</v>
      </c>
    </row>
    <row r="2316" spans="1:17" ht="48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8284</v>
      </c>
      <c r="O2316" t="s">
        <v>8288</v>
      </c>
      <c r="P2316" s="9">
        <f>(((J2316/60)/60)/24) + DATE(1970, 1, 1)</f>
        <v>41037.551585648151</v>
      </c>
      <c r="Q2316">
        <f>YEAR(P2316)</f>
        <v>2012</v>
      </c>
    </row>
    <row r="2317" spans="1:17" ht="32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8284</v>
      </c>
      <c r="O2317" t="s">
        <v>8288</v>
      </c>
      <c r="P2317" s="9">
        <f>(((J2317/60)/60)/24) + DATE(1970, 1, 1)</f>
        <v>41004.72619212963</v>
      </c>
      <c r="Q2317">
        <f>YEAR(P2317)</f>
        <v>2012</v>
      </c>
    </row>
    <row r="2318" spans="1:17" ht="48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8284</v>
      </c>
      <c r="O2318" t="s">
        <v>8288</v>
      </c>
      <c r="P2318" s="9">
        <f>(((J2318/60)/60)/24) + DATE(1970, 1, 1)</f>
        <v>40079.725115740745</v>
      </c>
      <c r="Q2318">
        <f>YEAR(P2318)</f>
        <v>2009</v>
      </c>
    </row>
    <row r="2319" spans="1:17" ht="48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8284</v>
      </c>
      <c r="O2319" t="s">
        <v>8288</v>
      </c>
      <c r="P2319" s="9">
        <f>(((J2319/60)/60)/24) + DATE(1970, 1, 1)</f>
        <v>40192.542233796295</v>
      </c>
      <c r="Q2319">
        <f>YEAR(P2319)</f>
        <v>2010</v>
      </c>
    </row>
    <row r="2320" spans="1:17" ht="64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8284</v>
      </c>
      <c r="O2320" t="s">
        <v>8288</v>
      </c>
      <c r="P2320" s="9">
        <f>(((J2320/60)/60)/24) + DATE(1970, 1, 1)</f>
        <v>40050.643680555557</v>
      </c>
      <c r="Q2320">
        <f>YEAR(P2320)</f>
        <v>2009</v>
      </c>
    </row>
    <row r="2321" spans="1:17" ht="48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8284</v>
      </c>
      <c r="O2321" t="s">
        <v>8288</v>
      </c>
      <c r="P2321" s="9">
        <f>(((J2321/60)/60)/24) + DATE(1970, 1, 1)</f>
        <v>41593.082002314812</v>
      </c>
      <c r="Q2321">
        <f>YEAR(P2321)</f>
        <v>2013</v>
      </c>
    </row>
    <row r="2322" spans="1:17" ht="48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8284</v>
      </c>
      <c r="O2322" t="s">
        <v>8288</v>
      </c>
      <c r="P2322" s="9">
        <f>(((J2322/60)/60)/24) + DATE(1970, 1, 1)</f>
        <v>41696.817129629628</v>
      </c>
      <c r="Q2322">
        <f>YEAR(P2322)</f>
        <v>2014</v>
      </c>
    </row>
    <row r="2323" spans="1:17" ht="48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8295</v>
      </c>
      <c r="O2323" t="s">
        <v>8311</v>
      </c>
      <c r="P2323" s="9">
        <f>(((J2323/60)/60)/24) + DATE(1970, 1, 1)</f>
        <v>42799.260428240741</v>
      </c>
      <c r="Q2323">
        <f>YEAR(P2323)</f>
        <v>2017</v>
      </c>
    </row>
    <row r="2324" spans="1:17" ht="48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8295</v>
      </c>
      <c r="O2324" t="s">
        <v>8311</v>
      </c>
      <c r="P2324" s="9">
        <f>(((J2324/60)/60)/24) + DATE(1970, 1, 1)</f>
        <v>42804.895474537043</v>
      </c>
      <c r="Q2324">
        <f>YEAR(P2324)</f>
        <v>2017</v>
      </c>
    </row>
    <row r="2325" spans="1:17" ht="48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8295</v>
      </c>
      <c r="O2325" t="s">
        <v>8311</v>
      </c>
      <c r="P2325" s="9">
        <f>(((J2325/60)/60)/24) + DATE(1970, 1, 1)</f>
        <v>42807.755173611105</v>
      </c>
      <c r="Q2325">
        <f>YEAR(P2325)</f>
        <v>2017</v>
      </c>
    </row>
    <row r="2326" spans="1:17" ht="32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8295</v>
      </c>
      <c r="O2326" t="s">
        <v>8311</v>
      </c>
      <c r="P2326" s="9">
        <f>(((J2326/60)/60)/24) + DATE(1970, 1, 1)</f>
        <v>42790.885243055556</v>
      </c>
      <c r="Q2326">
        <f>YEAR(P2326)</f>
        <v>2017</v>
      </c>
    </row>
    <row r="2327" spans="1:17" ht="48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8295</v>
      </c>
      <c r="O2327" t="s">
        <v>8311</v>
      </c>
      <c r="P2327" s="9">
        <f>(((J2327/60)/60)/24) + DATE(1970, 1, 1)</f>
        <v>42794.022349537037</v>
      </c>
      <c r="Q2327">
        <f>YEAR(P2327)</f>
        <v>2017</v>
      </c>
    </row>
    <row r="2328" spans="1:17" ht="48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8295</v>
      </c>
      <c r="O2328" t="s">
        <v>8311</v>
      </c>
      <c r="P2328" s="9">
        <f>(((J2328/60)/60)/24) + DATE(1970, 1, 1)</f>
        <v>42804.034120370372</v>
      </c>
      <c r="Q2328">
        <f>YEAR(P2328)</f>
        <v>2017</v>
      </c>
    </row>
    <row r="2329" spans="1:17" ht="32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8295</v>
      </c>
      <c r="O2329" t="s">
        <v>8311</v>
      </c>
      <c r="P2329" s="9">
        <f>(((J2329/60)/60)/24) + DATE(1970, 1, 1)</f>
        <v>41842.917129629634</v>
      </c>
      <c r="Q2329">
        <f>YEAR(P2329)</f>
        <v>2014</v>
      </c>
    </row>
    <row r="2330" spans="1:17" ht="64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8295</v>
      </c>
      <c r="O2330" t="s">
        <v>8311</v>
      </c>
      <c r="P2330" s="9">
        <f>(((J2330/60)/60)/24) + DATE(1970, 1, 1)</f>
        <v>42139.781678240746</v>
      </c>
      <c r="Q2330">
        <f>YEAR(P2330)</f>
        <v>2015</v>
      </c>
    </row>
    <row r="2331" spans="1:17" ht="48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8295</v>
      </c>
      <c r="O2331" t="s">
        <v>8311</v>
      </c>
      <c r="P2331" s="9">
        <f>(((J2331/60)/60)/24) + DATE(1970, 1, 1)</f>
        <v>41807.624374999999</v>
      </c>
      <c r="Q2331">
        <f>YEAR(P2331)</f>
        <v>2014</v>
      </c>
    </row>
    <row r="2332" spans="1:17" ht="48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8295</v>
      </c>
      <c r="O2332" t="s">
        <v>8311</v>
      </c>
      <c r="P2332" s="9">
        <f>(((J2332/60)/60)/24) + DATE(1970, 1, 1)</f>
        <v>42332.89980324074</v>
      </c>
      <c r="Q2332">
        <f>YEAR(P2332)</f>
        <v>2015</v>
      </c>
    </row>
    <row r="2333" spans="1:17" ht="48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8295</v>
      </c>
      <c r="O2333" t="s">
        <v>8311</v>
      </c>
      <c r="P2333" s="9">
        <f>(((J2333/60)/60)/24) + DATE(1970, 1, 1)</f>
        <v>41839.005671296298</v>
      </c>
      <c r="Q2333">
        <f>YEAR(P2333)</f>
        <v>2014</v>
      </c>
    </row>
    <row r="2334" spans="1:17" ht="48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8295</v>
      </c>
      <c r="O2334" t="s">
        <v>8311</v>
      </c>
      <c r="P2334" s="9">
        <f>(((J2334/60)/60)/24) + DATE(1970, 1, 1)</f>
        <v>42011.628136574072</v>
      </c>
      <c r="Q2334">
        <f>YEAR(P2334)</f>
        <v>2015</v>
      </c>
    </row>
    <row r="2335" spans="1:17" ht="48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8295</v>
      </c>
      <c r="O2335" t="s">
        <v>8311</v>
      </c>
      <c r="P2335" s="9">
        <f>(((J2335/60)/60)/24) + DATE(1970, 1, 1)</f>
        <v>41767.650347222225</v>
      </c>
      <c r="Q2335">
        <f>YEAR(P2335)</f>
        <v>2014</v>
      </c>
    </row>
    <row r="2336" spans="1:17" ht="48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8295</v>
      </c>
      <c r="O2336" t="s">
        <v>8311</v>
      </c>
      <c r="P2336" s="9">
        <f>(((J2336/60)/60)/24) + DATE(1970, 1, 1)</f>
        <v>41918.670115740737</v>
      </c>
      <c r="Q2336">
        <f>YEAR(P2336)</f>
        <v>2014</v>
      </c>
    </row>
    <row r="2337" spans="1:17" ht="48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8295</v>
      </c>
      <c r="O2337" t="s">
        <v>8311</v>
      </c>
      <c r="P2337" s="9">
        <f>(((J2337/60)/60)/24) + DATE(1970, 1, 1)</f>
        <v>41771.572256944448</v>
      </c>
      <c r="Q2337">
        <f>YEAR(P2337)</f>
        <v>2014</v>
      </c>
    </row>
    <row r="2338" spans="1:17" ht="48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8295</v>
      </c>
      <c r="O2338" t="s">
        <v>8311</v>
      </c>
      <c r="P2338" s="9">
        <f>(((J2338/60)/60)/24) + DATE(1970, 1, 1)</f>
        <v>41666.924710648149</v>
      </c>
      <c r="Q2338">
        <f>YEAR(P2338)</f>
        <v>2014</v>
      </c>
    </row>
    <row r="2339" spans="1:17" ht="32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8295</v>
      </c>
      <c r="O2339" t="s">
        <v>8311</v>
      </c>
      <c r="P2339" s="9">
        <f>(((J2339/60)/60)/24) + DATE(1970, 1, 1)</f>
        <v>41786.640543981484</v>
      </c>
      <c r="Q2339">
        <f>YEAR(P2339)</f>
        <v>2014</v>
      </c>
    </row>
    <row r="2340" spans="1:17" ht="48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8295</v>
      </c>
      <c r="O2340" t="s">
        <v>8311</v>
      </c>
      <c r="P2340" s="9">
        <f>(((J2340/60)/60)/24) + DATE(1970, 1, 1)</f>
        <v>41789.896805555552</v>
      </c>
      <c r="Q2340">
        <f>YEAR(P2340)</f>
        <v>2014</v>
      </c>
    </row>
    <row r="2341" spans="1:17" ht="48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8295</v>
      </c>
      <c r="O2341" t="s">
        <v>8311</v>
      </c>
      <c r="P2341" s="9">
        <f>(((J2341/60)/60)/24) + DATE(1970, 1, 1)</f>
        <v>42692.79987268518</v>
      </c>
      <c r="Q2341">
        <f>YEAR(P2341)</f>
        <v>2016</v>
      </c>
    </row>
    <row r="2342" spans="1:17" ht="48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8295</v>
      </c>
      <c r="O2342" t="s">
        <v>8311</v>
      </c>
      <c r="P2342" s="9">
        <f>(((J2342/60)/60)/24) + DATE(1970, 1, 1)</f>
        <v>42643.642800925925</v>
      </c>
      <c r="Q2342">
        <f>YEAR(P2342)</f>
        <v>2016</v>
      </c>
    </row>
    <row r="2343" spans="1:17" ht="48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8278</v>
      </c>
      <c r="O2343" t="s">
        <v>8279</v>
      </c>
      <c r="P2343" s="9">
        <f>(((J2343/60)/60)/24) + DATE(1970, 1, 1)</f>
        <v>42167.813703703709</v>
      </c>
      <c r="Q2343">
        <f>YEAR(P2343)</f>
        <v>2015</v>
      </c>
    </row>
    <row r="2344" spans="1:17" ht="48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8278</v>
      </c>
      <c r="O2344" t="s">
        <v>8279</v>
      </c>
      <c r="P2344" s="9">
        <f>(((J2344/60)/60)/24) + DATE(1970, 1, 1)</f>
        <v>41897.702199074076</v>
      </c>
      <c r="Q2344">
        <f>YEAR(P2344)</f>
        <v>2014</v>
      </c>
    </row>
    <row r="2345" spans="1:17" ht="48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8278</v>
      </c>
      <c r="O2345" t="s">
        <v>8279</v>
      </c>
      <c r="P2345" s="9">
        <f>(((J2345/60)/60)/24) + DATE(1970, 1, 1)</f>
        <v>42327.825289351851</v>
      </c>
      <c r="Q2345">
        <f>YEAR(P2345)</f>
        <v>2015</v>
      </c>
    </row>
    <row r="2346" spans="1:17" ht="48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8278</v>
      </c>
      <c r="O2346" t="s">
        <v>8279</v>
      </c>
      <c r="P2346" s="9">
        <f>(((J2346/60)/60)/24) + DATE(1970, 1, 1)</f>
        <v>42515.727650462963</v>
      </c>
      <c r="Q2346">
        <f>YEAR(P2346)</f>
        <v>2016</v>
      </c>
    </row>
    <row r="2347" spans="1:17" ht="48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8278</v>
      </c>
      <c r="O2347" t="s">
        <v>8279</v>
      </c>
      <c r="P2347" s="9">
        <f>(((J2347/60)/60)/24) + DATE(1970, 1, 1)</f>
        <v>42060.001805555556</v>
      </c>
      <c r="Q2347">
        <f>YEAR(P2347)</f>
        <v>2015</v>
      </c>
    </row>
    <row r="2348" spans="1:17" ht="48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8278</v>
      </c>
      <c r="O2348" t="s">
        <v>8279</v>
      </c>
      <c r="P2348" s="9">
        <f>(((J2348/60)/60)/24) + DATE(1970, 1, 1)</f>
        <v>42615.79896990741</v>
      </c>
      <c r="Q2348">
        <f>YEAR(P2348)</f>
        <v>2016</v>
      </c>
    </row>
    <row r="2349" spans="1:17" ht="48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8278</v>
      </c>
      <c r="O2349" t="s">
        <v>8279</v>
      </c>
      <c r="P2349" s="9">
        <f>(((J2349/60)/60)/24) + DATE(1970, 1, 1)</f>
        <v>42577.607361111113</v>
      </c>
      <c r="Q2349">
        <f>YEAR(P2349)</f>
        <v>2016</v>
      </c>
    </row>
    <row r="2350" spans="1:17" ht="48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8278</v>
      </c>
      <c r="O2350" t="s">
        <v>8279</v>
      </c>
      <c r="P2350" s="9">
        <f>(((J2350/60)/60)/24) + DATE(1970, 1, 1)</f>
        <v>42360.932152777779</v>
      </c>
      <c r="Q2350">
        <f>YEAR(P2350)</f>
        <v>2015</v>
      </c>
    </row>
    <row r="2351" spans="1:17" ht="48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8278</v>
      </c>
      <c r="O2351" t="s">
        <v>8279</v>
      </c>
      <c r="P2351" s="9">
        <f>(((J2351/60)/60)/24) + DATE(1970, 1, 1)</f>
        <v>42198.775787037041</v>
      </c>
      <c r="Q2351">
        <f>YEAR(P2351)</f>
        <v>2015</v>
      </c>
    </row>
    <row r="2352" spans="1:17" ht="32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8278</v>
      </c>
      <c r="O2352" t="s">
        <v>8279</v>
      </c>
      <c r="P2352" s="9">
        <f>(((J2352/60)/60)/24) + DATE(1970, 1, 1)</f>
        <v>42708.842245370368</v>
      </c>
      <c r="Q2352">
        <f>YEAR(P2352)</f>
        <v>2016</v>
      </c>
    </row>
    <row r="2353" spans="1:17" ht="32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8278</v>
      </c>
      <c r="O2353" t="s">
        <v>8279</v>
      </c>
      <c r="P2353" s="9">
        <f>(((J2353/60)/60)/24) + DATE(1970, 1, 1)</f>
        <v>42094.101145833338</v>
      </c>
      <c r="Q2353">
        <f>YEAR(P2353)</f>
        <v>2015</v>
      </c>
    </row>
    <row r="2354" spans="1:17" ht="48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8278</v>
      </c>
      <c r="O2354" t="s">
        <v>8279</v>
      </c>
      <c r="P2354" s="9">
        <f>(((J2354/60)/60)/24) + DATE(1970, 1, 1)</f>
        <v>42101.633703703701</v>
      </c>
      <c r="Q2354">
        <f>YEAR(P2354)</f>
        <v>2015</v>
      </c>
    </row>
    <row r="2355" spans="1:17" ht="48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8278</v>
      </c>
      <c r="O2355" t="s">
        <v>8279</v>
      </c>
      <c r="P2355" s="9">
        <f>(((J2355/60)/60)/24) + DATE(1970, 1, 1)</f>
        <v>42103.676180555558</v>
      </c>
      <c r="Q2355">
        <f>YEAR(P2355)</f>
        <v>2015</v>
      </c>
    </row>
    <row r="2356" spans="1:17" ht="48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8278</v>
      </c>
      <c r="O2356" t="s">
        <v>8279</v>
      </c>
      <c r="P2356" s="9">
        <f>(((J2356/60)/60)/24) + DATE(1970, 1, 1)</f>
        <v>41954.722916666666</v>
      </c>
      <c r="Q2356">
        <f>YEAR(P2356)</f>
        <v>2014</v>
      </c>
    </row>
    <row r="2357" spans="1:17" ht="48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8278</v>
      </c>
      <c r="O2357" t="s">
        <v>8279</v>
      </c>
      <c r="P2357" s="9">
        <f>(((J2357/60)/60)/24) + DATE(1970, 1, 1)</f>
        <v>42096.918240740735</v>
      </c>
      <c r="Q2357">
        <f>YEAR(P2357)</f>
        <v>2015</v>
      </c>
    </row>
    <row r="2358" spans="1:17" ht="32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8278</v>
      </c>
      <c r="O2358" t="s">
        <v>8279</v>
      </c>
      <c r="P2358" s="9">
        <f>(((J2358/60)/60)/24) + DATE(1970, 1, 1)</f>
        <v>42130.78361111111</v>
      </c>
      <c r="Q2358">
        <f>YEAR(P2358)</f>
        <v>2015</v>
      </c>
    </row>
    <row r="2359" spans="1:17" ht="32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8278</v>
      </c>
      <c r="O2359" t="s">
        <v>8279</v>
      </c>
      <c r="P2359" s="9">
        <f>(((J2359/60)/60)/24) + DATE(1970, 1, 1)</f>
        <v>42264.620115740734</v>
      </c>
      <c r="Q2359">
        <f>YEAR(P2359)</f>
        <v>2015</v>
      </c>
    </row>
    <row r="2360" spans="1:17" ht="48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8278</v>
      </c>
      <c r="O2360" t="s">
        <v>8279</v>
      </c>
      <c r="P2360" s="9">
        <f>(((J2360/60)/60)/24) + DATE(1970, 1, 1)</f>
        <v>41978.930972222224</v>
      </c>
      <c r="Q2360">
        <f>YEAR(P2360)</f>
        <v>2014</v>
      </c>
    </row>
    <row r="2361" spans="1:17" ht="48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8278</v>
      </c>
      <c r="O2361" t="s">
        <v>8279</v>
      </c>
      <c r="P2361" s="9">
        <f>(((J2361/60)/60)/24) + DATE(1970, 1, 1)</f>
        <v>42159.649583333332</v>
      </c>
      <c r="Q2361">
        <f>YEAR(P2361)</f>
        <v>2015</v>
      </c>
    </row>
    <row r="2362" spans="1:17" ht="48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8278</v>
      </c>
      <c r="O2362" t="s">
        <v>8279</v>
      </c>
      <c r="P2362" s="9">
        <f>(((J2362/60)/60)/24) + DATE(1970, 1, 1)</f>
        <v>42377.70694444445</v>
      </c>
      <c r="Q2362">
        <f>YEAR(P2362)</f>
        <v>2016</v>
      </c>
    </row>
    <row r="2363" spans="1:17" ht="48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8278</v>
      </c>
      <c r="O2363" t="s">
        <v>8279</v>
      </c>
      <c r="P2363" s="9">
        <f>(((J2363/60)/60)/24) + DATE(1970, 1, 1)</f>
        <v>42466.858888888892</v>
      </c>
      <c r="Q2363">
        <f>YEAR(P2363)</f>
        <v>2016</v>
      </c>
    </row>
    <row r="2364" spans="1:17" ht="32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8278</v>
      </c>
      <c r="O2364" t="s">
        <v>8279</v>
      </c>
      <c r="P2364" s="9">
        <f>(((J2364/60)/60)/24) + DATE(1970, 1, 1)</f>
        <v>41954.688310185185</v>
      </c>
      <c r="Q2364">
        <f>YEAR(P2364)</f>
        <v>2014</v>
      </c>
    </row>
    <row r="2365" spans="1:17" ht="48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8278</v>
      </c>
      <c r="O2365" t="s">
        <v>8279</v>
      </c>
      <c r="P2365" s="9">
        <f>(((J2365/60)/60)/24) + DATE(1970, 1, 1)</f>
        <v>42322.011574074073</v>
      </c>
      <c r="Q2365">
        <f>YEAR(P2365)</f>
        <v>2015</v>
      </c>
    </row>
    <row r="2366" spans="1:17" ht="32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8278</v>
      </c>
      <c r="O2366" t="s">
        <v>8279</v>
      </c>
      <c r="P2366" s="9">
        <f>(((J2366/60)/60)/24) + DATE(1970, 1, 1)</f>
        <v>42248.934675925921</v>
      </c>
      <c r="Q2366">
        <f>YEAR(P2366)</f>
        <v>2015</v>
      </c>
    </row>
    <row r="2367" spans="1:17" ht="48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8278</v>
      </c>
      <c r="O2367" t="s">
        <v>8279</v>
      </c>
      <c r="P2367" s="9">
        <f>(((J2367/60)/60)/24) + DATE(1970, 1, 1)</f>
        <v>42346.736400462964</v>
      </c>
      <c r="Q2367">
        <f>YEAR(P2367)</f>
        <v>2015</v>
      </c>
    </row>
    <row r="2368" spans="1:17" ht="48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8278</v>
      </c>
      <c r="O2368" t="s">
        <v>8279</v>
      </c>
      <c r="P2368" s="9">
        <f>(((J2368/60)/60)/24) + DATE(1970, 1, 1)</f>
        <v>42268.531631944439</v>
      </c>
      <c r="Q2368">
        <f>YEAR(P2368)</f>
        <v>2015</v>
      </c>
    </row>
    <row r="2369" spans="1:17" ht="48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8278</v>
      </c>
      <c r="O2369" t="s">
        <v>8279</v>
      </c>
      <c r="P2369" s="9">
        <f>(((J2369/60)/60)/24) + DATE(1970, 1, 1)</f>
        <v>42425.970092592594</v>
      </c>
      <c r="Q2369">
        <f>YEAR(P2369)</f>
        <v>2016</v>
      </c>
    </row>
    <row r="2370" spans="1:17" ht="48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8278</v>
      </c>
      <c r="O2370" t="s">
        <v>8279</v>
      </c>
      <c r="P2370" s="9">
        <f>(((J2370/60)/60)/24) + DATE(1970, 1, 1)</f>
        <v>42063.721817129626</v>
      </c>
      <c r="Q2370">
        <f>YEAR(P2370)</f>
        <v>2015</v>
      </c>
    </row>
    <row r="2371" spans="1:17" ht="48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8278</v>
      </c>
      <c r="O2371" t="s">
        <v>8279</v>
      </c>
      <c r="P2371" s="9">
        <f>(((J2371/60)/60)/24) + DATE(1970, 1, 1)</f>
        <v>42380.812627314815</v>
      </c>
      <c r="Q2371">
        <f>YEAR(P2371)</f>
        <v>2016</v>
      </c>
    </row>
    <row r="2372" spans="1:17" ht="48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8278</v>
      </c>
      <c r="O2372" t="s">
        <v>8279</v>
      </c>
      <c r="P2372" s="9">
        <f>(((J2372/60)/60)/24) + DATE(1970, 1, 1)</f>
        <v>41961.18913194444</v>
      </c>
      <c r="Q2372">
        <f>YEAR(P2372)</f>
        <v>2014</v>
      </c>
    </row>
    <row r="2373" spans="1:17" ht="48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8278</v>
      </c>
      <c r="O2373" t="s">
        <v>8279</v>
      </c>
      <c r="P2373" s="9">
        <f>(((J2373/60)/60)/24) + DATE(1970, 1, 1)</f>
        <v>42150.777731481481</v>
      </c>
      <c r="Q2373">
        <f>YEAR(P2373)</f>
        <v>2015</v>
      </c>
    </row>
    <row r="2374" spans="1:17" ht="48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8278</v>
      </c>
      <c r="O2374" t="s">
        <v>8279</v>
      </c>
      <c r="P2374" s="9">
        <f>(((J2374/60)/60)/24) + DATE(1970, 1, 1)</f>
        <v>42088.069108796291</v>
      </c>
      <c r="Q2374">
        <f>YEAR(P2374)</f>
        <v>2015</v>
      </c>
    </row>
    <row r="2375" spans="1:17" ht="32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8278</v>
      </c>
      <c r="O2375" t="s">
        <v>8279</v>
      </c>
      <c r="P2375" s="9">
        <f>(((J2375/60)/60)/24) + DATE(1970, 1, 1)</f>
        <v>42215.662314814821</v>
      </c>
      <c r="Q2375">
        <f>YEAR(P2375)</f>
        <v>2015</v>
      </c>
    </row>
    <row r="2376" spans="1:17" ht="48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8278</v>
      </c>
      <c r="O2376" t="s">
        <v>8279</v>
      </c>
      <c r="P2376" s="9">
        <f>(((J2376/60)/60)/24) + DATE(1970, 1, 1)</f>
        <v>42017.843287037031</v>
      </c>
      <c r="Q2376">
        <f>YEAR(P2376)</f>
        <v>2015</v>
      </c>
    </row>
    <row r="2377" spans="1:17" ht="48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8278</v>
      </c>
      <c r="O2377" t="s">
        <v>8279</v>
      </c>
      <c r="P2377" s="9">
        <f>(((J2377/60)/60)/24) + DATE(1970, 1, 1)</f>
        <v>42592.836076388892</v>
      </c>
      <c r="Q2377">
        <f>YEAR(P2377)</f>
        <v>2016</v>
      </c>
    </row>
    <row r="2378" spans="1:17" ht="48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8278</v>
      </c>
      <c r="O2378" t="s">
        <v>8279</v>
      </c>
      <c r="P2378" s="9">
        <f>(((J2378/60)/60)/24) + DATE(1970, 1, 1)</f>
        <v>42318.925532407404</v>
      </c>
      <c r="Q2378">
        <f>YEAR(P2378)</f>
        <v>2015</v>
      </c>
    </row>
    <row r="2379" spans="1:17" ht="48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8278</v>
      </c>
      <c r="O2379" t="s">
        <v>8279</v>
      </c>
      <c r="P2379" s="9">
        <f>(((J2379/60)/60)/24) + DATE(1970, 1, 1)</f>
        <v>42669.870173611111</v>
      </c>
      <c r="Q2379">
        <f>YEAR(P2379)</f>
        <v>2016</v>
      </c>
    </row>
    <row r="2380" spans="1:17" ht="32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8278</v>
      </c>
      <c r="O2380" t="s">
        <v>8279</v>
      </c>
      <c r="P2380" s="9">
        <f>(((J2380/60)/60)/24) + DATE(1970, 1, 1)</f>
        <v>42213.013078703705</v>
      </c>
      <c r="Q2380">
        <f>YEAR(P2380)</f>
        <v>2015</v>
      </c>
    </row>
    <row r="2381" spans="1:17" ht="32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8278</v>
      </c>
      <c r="O2381" t="s">
        <v>8279</v>
      </c>
      <c r="P2381" s="9">
        <f>(((J2381/60)/60)/24) + DATE(1970, 1, 1)</f>
        <v>42237.016388888893</v>
      </c>
      <c r="Q2381">
        <f>YEAR(P2381)</f>
        <v>2015</v>
      </c>
    </row>
    <row r="2382" spans="1:17" ht="48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8278</v>
      </c>
      <c r="O2382" t="s">
        <v>8279</v>
      </c>
      <c r="P2382" s="9">
        <f>(((J2382/60)/60)/24) + DATE(1970, 1, 1)</f>
        <v>42248.793310185181</v>
      </c>
      <c r="Q2382">
        <f>YEAR(P2382)</f>
        <v>2015</v>
      </c>
    </row>
    <row r="2383" spans="1:17" ht="48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8278</v>
      </c>
      <c r="O2383" t="s">
        <v>8279</v>
      </c>
      <c r="P2383" s="9">
        <f>(((J2383/60)/60)/24) + DATE(1970, 1, 1)</f>
        <v>42074.935740740737</v>
      </c>
      <c r="Q2383">
        <f>YEAR(P2383)</f>
        <v>2015</v>
      </c>
    </row>
    <row r="2384" spans="1:17" ht="64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8278</v>
      </c>
      <c r="O2384" t="s">
        <v>8279</v>
      </c>
      <c r="P2384" s="9">
        <f>(((J2384/60)/60)/24) + DATE(1970, 1, 1)</f>
        <v>42195.187534722223</v>
      </c>
      <c r="Q2384">
        <f>YEAR(P2384)</f>
        <v>2015</v>
      </c>
    </row>
    <row r="2385" spans="1:17" ht="48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8278</v>
      </c>
      <c r="O2385" t="s">
        <v>8279</v>
      </c>
      <c r="P2385" s="9">
        <f>(((J2385/60)/60)/24) + DATE(1970, 1, 1)</f>
        <v>42027.056793981479</v>
      </c>
      <c r="Q2385">
        <f>YEAR(P2385)</f>
        <v>2015</v>
      </c>
    </row>
    <row r="2386" spans="1:17" ht="48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8278</v>
      </c>
      <c r="O2386" t="s">
        <v>8279</v>
      </c>
      <c r="P2386" s="9">
        <f>(((J2386/60)/60)/24) + DATE(1970, 1, 1)</f>
        <v>41927.067627314813</v>
      </c>
      <c r="Q2386">
        <f>YEAR(P2386)</f>
        <v>2014</v>
      </c>
    </row>
    <row r="2387" spans="1:17" ht="48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8278</v>
      </c>
      <c r="O2387" t="s">
        <v>8279</v>
      </c>
      <c r="P2387" s="9">
        <f>(((J2387/60)/60)/24) + DATE(1970, 1, 1)</f>
        <v>42191.70175925926</v>
      </c>
      <c r="Q2387">
        <f>YEAR(P2387)</f>
        <v>2015</v>
      </c>
    </row>
    <row r="2388" spans="1:17" ht="48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8278</v>
      </c>
      <c r="O2388" t="s">
        <v>8279</v>
      </c>
      <c r="P2388" s="9">
        <f>(((J2388/60)/60)/24) + DATE(1970, 1, 1)</f>
        <v>41954.838240740741</v>
      </c>
      <c r="Q2388">
        <f>YEAR(P2388)</f>
        <v>2014</v>
      </c>
    </row>
    <row r="2389" spans="1:17" ht="48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8278</v>
      </c>
      <c r="O2389" t="s">
        <v>8279</v>
      </c>
      <c r="P2389" s="9">
        <f>(((J2389/60)/60)/24) + DATE(1970, 1, 1)</f>
        <v>42528.626620370371</v>
      </c>
      <c r="Q2389">
        <f>YEAR(P2389)</f>
        <v>2016</v>
      </c>
    </row>
    <row r="2390" spans="1:17" ht="48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8278</v>
      </c>
      <c r="O2390" t="s">
        <v>8279</v>
      </c>
      <c r="P2390" s="9">
        <f>(((J2390/60)/60)/24) + DATE(1970, 1, 1)</f>
        <v>41989.853692129633</v>
      </c>
      <c r="Q2390">
        <f>YEAR(P2390)</f>
        <v>2014</v>
      </c>
    </row>
    <row r="2391" spans="1:17" ht="48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8278</v>
      </c>
      <c r="O2391" t="s">
        <v>8279</v>
      </c>
      <c r="P2391" s="9">
        <f>(((J2391/60)/60)/24) + DATE(1970, 1, 1)</f>
        <v>42179.653379629628</v>
      </c>
      <c r="Q2391">
        <f>YEAR(P2391)</f>
        <v>2015</v>
      </c>
    </row>
    <row r="2392" spans="1:17" ht="48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8278</v>
      </c>
      <c r="O2392" t="s">
        <v>8279</v>
      </c>
      <c r="P2392" s="9">
        <f>(((J2392/60)/60)/24) + DATE(1970, 1, 1)</f>
        <v>41968.262314814812</v>
      </c>
      <c r="Q2392">
        <f>YEAR(P2392)</f>
        <v>2014</v>
      </c>
    </row>
    <row r="2393" spans="1:17" ht="32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8278</v>
      </c>
      <c r="O2393" t="s">
        <v>8279</v>
      </c>
      <c r="P2393" s="9">
        <f>(((J2393/60)/60)/24) + DATE(1970, 1, 1)</f>
        <v>42064.794490740736</v>
      </c>
      <c r="Q2393">
        <f>YEAR(P2393)</f>
        <v>2015</v>
      </c>
    </row>
    <row r="2394" spans="1:17" ht="48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8278</v>
      </c>
      <c r="O2394" t="s">
        <v>8279</v>
      </c>
      <c r="P2394" s="9">
        <f>(((J2394/60)/60)/24) + DATE(1970, 1, 1)</f>
        <v>42276.120636574073</v>
      </c>
      <c r="Q2394">
        <f>YEAR(P2394)</f>
        <v>2015</v>
      </c>
    </row>
    <row r="2395" spans="1:17" ht="48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8278</v>
      </c>
      <c r="O2395" t="s">
        <v>8279</v>
      </c>
      <c r="P2395" s="9">
        <f>(((J2395/60)/60)/24) + DATE(1970, 1, 1)</f>
        <v>42194.648344907408</v>
      </c>
      <c r="Q2395">
        <f>YEAR(P2395)</f>
        <v>2015</v>
      </c>
    </row>
    <row r="2396" spans="1:17" ht="48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8278</v>
      </c>
      <c r="O2396" t="s">
        <v>8279</v>
      </c>
      <c r="P2396" s="9">
        <f>(((J2396/60)/60)/24) + DATE(1970, 1, 1)</f>
        <v>42031.362187499995</v>
      </c>
      <c r="Q2396">
        <f>YEAR(P2396)</f>
        <v>2015</v>
      </c>
    </row>
    <row r="2397" spans="1:17" ht="48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8278</v>
      </c>
      <c r="O2397" t="s">
        <v>8279</v>
      </c>
      <c r="P2397" s="9">
        <f>(((J2397/60)/60)/24) + DATE(1970, 1, 1)</f>
        <v>42717.121377314819</v>
      </c>
      <c r="Q2397">
        <f>YEAR(P2397)</f>
        <v>2016</v>
      </c>
    </row>
    <row r="2398" spans="1:17" ht="48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8278</v>
      </c>
      <c r="O2398" t="s">
        <v>8279</v>
      </c>
      <c r="P2398" s="9">
        <f>(((J2398/60)/60)/24) + DATE(1970, 1, 1)</f>
        <v>42262.849050925928</v>
      </c>
      <c r="Q2398">
        <f>YEAR(P2398)</f>
        <v>2015</v>
      </c>
    </row>
    <row r="2399" spans="1:17" ht="48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8278</v>
      </c>
      <c r="O2399" t="s">
        <v>8279</v>
      </c>
      <c r="P2399" s="9">
        <f>(((J2399/60)/60)/24) + DATE(1970, 1, 1)</f>
        <v>41976.88490740741</v>
      </c>
      <c r="Q2399">
        <f>YEAR(P2399)</f>
        <v>2014</v>
      </c>
    </row>
    <row r="2400" spans="1:17" ht="48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8278</v>
      </c>
      <c r="O2400" t="s">
        <v>8279</v>
      </c>
      <c r="P2400" s="9">
        <f>(((J2400/60)/60)/24) + DATE(1970, 1, 1)</f>
        <v>42157.916481481487</v>
      </c>
      <c r="Q2400">
        <f>YEAR(P2400)</f>
        <v>2015</v>
      </c>
    </row>
    <row r="2401" spans="1:17" ht="48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8278</v>
      </c>
      <c r="O2401" t="s">
        <v>8279</v>
      </c>
      <c r="P2401" s="9">
        <f>(((J2401/60)/60)/24) + DATE(1970, 1, 1)</f>
        <v>41956.853078703702</v>
      </c>
      <c r="Q2401">
        <f>YEAR(P2401)</f>
        <v>2014</v>
      </c>
    </row>
    <row r="2402" spans="1:17" ht="48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8278</v>
      </c>
      <c r="O2402" t="s">
        <v>8279</v>
      </c>
      <c r="P2402" s="9">
        <f>(((J2402/60)/60)/24) + DATE(1970, 1, 1)</f>
        <v>42444.268101851849</v>
      </c>
      <c r="Q2402">
        <f>YEAR(P2402)</f>
        <v>2016</v>
      </c>
    </row>
    <row r="2403" spans="1:17" ht="48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8295</v>
      </c>
      <c r="O2403" t="s">
        <v>8296</v>
      </c>
      <c r="P2403" s="9">
        <f>(((J2403/60)/60)/24) + DATE(1970, 1, 1)</f>
        <v>42374.822870370372</v>
      </c>
      <c r="Q2403">
        <f>YEAR(P2403)</f>
        <v>2016</v>
      </c>
    </row>
    <row r="2404" spans="1:17" ht="16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8295</v>
      </c>
      <c r="O2404" t="s">
        <v>8296</v>
      </c>
      <c r="P2404" s="9">
        <f>(((J2404/60)/60)/24) + DATE(1970, 1, 1)</f>
        <v>42107.679756944446</v>
      </c>
      <c r="Q2404">
        <f>YEAR(P2404)</f>
        <v>2015</v>
      </c>
    </row>
    <row r="2405" spans="1:17" ht="48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8295</v>
      </c>
      <c r="O2405" t="s">
        <v>8296</v>
      </c>
      <c r="P2405" s="9">
        <f>(((J2405/60)/60)/24) + DATE(1970, 1, 1)</f>
        <v>42399.882615740738</v>
      </c>
      <c r="Q2405">
        <f>YEAR(P2405)</f>
        <v>2016</v>
      </c>
    </row>
    <row r="2406" spans="1:17" ht="48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8295</v>
      </c>
      <c r="O2406" t="s">
        <v>8296</v>
      </c>
      <c r="P2406" s="9">
        <f>(((J2406/60)/60)/24) + DATE(1970, 1, 1)</f>
        <v>42342.03943287037</v>
      </c>
      <c r="Q2406">
        <f>YEAR(P2406)</f>
        <v>2015</v>
      </c>
    </row>
    <row r="2407" spans="1:17" ht="32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8295</v>
      </c>
      <c r="O2407" t="s">
        <v>8296</v>
      </c>
      <c r="P2407" s="9">
        <f>(((J2407/60)/60)/24) + DATE(1970, 1, 1)</f>
        <v>42595.585358796292</v>
      </c>
      <c r="Q2407">
        <f>YEAR(P2407)</f>
        <v>2016</v>
      </c>
    </row>
    <row r="2408" spans="1:17" ht="48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8295</v>
      </c>
      <c r="O2408" t="s">
        <v>8296</v>
      </c>
      <c r="P2408" s="9">
        <f>(((J2408/60)/60)/24) + DATE(1970, 1, 1)</f>
        <v>41983.110995370371</v>
      </c>
      <c r="Q2408">
        <f>YEAR(P2408)</f>
        <v>2014</v>
      </c>
    </row>
    <row r="2409" spans="1:17" ht="64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8295</v>
      </c>
      <c r="O2409" t="s">
        <v>8296</v>
      </c>
      <c r="P2409" s="9">
        <f>(((J2409/60)/60)/24) + DATE(1970, 1, 1)</f>
        <v>42082.575555555552</v>
      </c>
      <c r="Q2409">
        <f>YEAR(P2409)</f>
        <v>2015</v>
      </c>
    </row>
    <row r="2410" spans="1:17" ht="32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8295</v>
      </c>
      <c r="O2410" t="s">
        <v>8296</v>
      </c>
      <c r="P2410" s="9">
        <f>(((J2410/60)/60)/24) + DATE(1970, 1, 1)</f>
        <v>41919.140706018516</v>
      </c>
      <c r="Q2410">
        <f>YEAR(P2410)</f>
        <v>2014</v>
      </c>
    </row>
    <row r="2411" spans="1:17" ht="32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8295</v>
      </c>
      <c r="O2411" t="s">
        <v>8296</v>
      </c>
      <c r="P2411" s="9">
        <f>(((J2411/60)/60)/24) + DATE(1970, 1, 1)</f>
        <v>42204.875868055555</v>
      </c>
      <c r="Q2411">
        <f>YEAR(P2411)</f>
        <v>2015</v>
      </c>
    </row>
    <row r="2412" spans="1:17" ht="64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8295</v>
      </c>
      <c r="O2412" t="s">
        <v>8296</v>
      </c>
      <c r="P2412" s="9">
        <f>(((J2412/60)/60)/24) + DATE(1970, 1, 1)</f>
        <v>42224.408275462964</v>
      </c>
      <c r="Q2412">
        <f>YEAR(P2412)</f>
        <v>2015</v>
      </c>
    </row>
    <row r="2413" spans="1:17" ht="48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8295</v>
      </c>
      <c r="O2413" t="s">
        <v>8296</v>
      </c>
      <c r="P2413" s="9">
        <f>(((J2413/60)/60)/24) + DATE(1970, 1, 1)</f>
        <v>42211.732430555552</v>
      </c>
      <c r="Q2413">
        <f>YEAR(P2413)</f>
        <v>2015</v>
      </c>
    </row>
    <row r="2414" spans="1:17" ht="48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8295</v>
      </c>
      <c r="O2414" t="s">
        <v>8296</v>
      </c>
      <c r="P2414" s="9">
        <f>(((J2414/60)/60)/24) + DATE(1970, 1, 1)</f>
        <v>42655.736956018518</v>
      </c>
      <c r="Q2414">
        <f>YEAR(P2414)</f>
        <v>2016</v>
      </c>
    </row>
    <row r="2415" spans="1:17" ht="48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8295</v>
      </c>
      <c r="O2415" t="s">
        <v>8296</v>
      </c>
      <c r="P2415" s="9">
        <f>(((J2415/60)/60)/24) + DATE(1970, 1, 1)</f>
        <v>41760.10974537037</v>
      </c>
      <c r="Q2415">
        <f>YEAR(P2415)</f>
        <v>2014</v>
      </c>
    </row>
    <row r="2416" spans="1:17" ht="48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8295</v>
      </c>
      <c r="O2416" t="s">
        <v>8296</v>
      </c>
      <c r="P2416" s="9">
        <f>(((J2416/60)/60)/24) + DATE(1970, 1, 1)</f>
        <v>42198.695138888885</v>
      </c>
      <c r="Q2416">
        <f>YEAR(P2416)</f>
        <v>2015</v>
      </c>
    </row>
    <row r="2417" spans="1:17" ht="48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8295</v>
      </c>
      <c r="O2417" t="s">
        <v>8296</v>
      </c>
      <c r="P2417" s="9">
        <f>(((J2417/60)/60)/24) + DATE(1970, 1, 1)</f>
        <v>42536.862800925926</v>
      </c>
      <c r="Q2417">
        <f>YEAR(P2417)</f>
        <v>2016</v>
      </c>
    </row>
    <row r="2418" spans="1:17" ht="48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8295</v>
      </c>
      <c r="O2418" t="s">
        <v>8296</v>
      </c>
      <c r="P2418" s="9">
        <f>(((J2418/60)/60)/24) + DATE(1970, 1, 1)</f>
        <v>42019.737766203703</v>
      </c>
      <c r="Q2418">
        <f>YEAR(P2418)</f>
        <v>2015</v>
      </c>
    </row>
    <row r="2419" spans="1:17" ht="48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8295</v>
      </c>
      <c r="O2419" t="s">
        <v>8296</v>
      </c>
      <c r="P2419" s="9">
        <f>(((J2419/60)/60)/24) + DATE(1970, 1, 1)</f>
        <v>41831.884108796294</v>
      </c>
      <c r="Q2419">
        <f>YEAR(P2419)</f>
        <v>2014</v>
      </c>
    </row>
    <row r="2420" spans="1:17" ht="16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8295</v>
      </c>
      <c r="O2420" t="s">
        <v>8296</v>
      </c>
      <c r="P2420" s="9">
        <f>(((J2420/60)/60)/24) + DATE(1970, 1, 1)</f>
        <v>42027.856990740736</v>
      </c>
      <c r="Q2420">
        <f>YEAR(P2420)</f>
        <v>2015</v>
      </c>
    </row>
    <row r="2421" spans="1:17" ht="48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8295</v>
      </c>
      <c r="O2421" t="s">
        <v>8296</v>
      </c>
      <c r="P2421" s="9">
        <f>(((J2421/60)/60)/24) + DATE(1970, 1, 1)</f>
        <v>41993.738298611104</v>
      </c>
      <c r="Q2421">
        <f>YEAR(P2421)</f>
        <v>2014</v>
      </c>
    </row>
    <row r="2422" spans="1:17" ht="48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8295</v>
      </c>
      <c r="O2422" t="s">
        <v>8296</v>
      </c>
      <c r="P2422" s="9">
        <f>(((J2422/60)/60)/24) + DATE(1970, 1, 1)</f>
        <v>41893.028877314813</v>
      </c>
      <c r="Q2422">
        <f>YEAR(P2422)</f>
        <v>2014</v>
      </c>
    </row>
    <row r="2423" spans="1:17" ht="32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8295</v>
      </c>
      <c r="O2423" t="s">
        <v>8296</v>
      </c>
      <c r="P2423" s="9">
        <f>(((J2423/60)/60)/24) + DATE(1970, 1, 1)</f>
        <v>42026.687453703707</v>
      </c>
      <c r="Q2423">
        <f>YEAR(P2423)</f>
        <v>2015</v>
      </c>
    </row>
    <row r="2424" spans="1:17" ht="32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8295</v>
      </c>
      <c r="O2424" t="s">
        <v>8296</v>
      </c>
      <c r="P2424" s="9">
        <f>(((J2424/60)/60)/24) + DATE(1970, 1, 1)</f>
        <v>42044.724953703699</v>
      </c>
      <c r="Q2424">
        <f>YEAR(P2424)</f>
        <v>2015</v>
      </c>
    </row>
    <row r="2425" spans="1:17" ht="48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8295</v>
      </c>
      <c r="O2425" t="s">
        <v>8296</v>
      </c>
      <c r="P2425" s="9">
        <f>(((J2425/60)/60)/24) + DATE(1970, 1, 1)</f>
        <v>41974.704745370371</v>
      </c>
      <c r="Q2425">
        <f>YEAR(P2425)</f>
        <v>2014</v>
      </c>
    </row>
    <row r="2426" spans="1:17" ht="32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8295</v>
      </c>
      <c r="O2426" t="s">
        <v>8296</v>
      </c>
      <c r="P2426" s="9">
        <f>(((J2426/60)/60)/24) + DATE(1970, 1, 1)</f>
        <v>41909.892453703702</v>
      </c>
      <c r="Q2426">
        <f>YEAR(P2426)</f>
        <v>2014</v>
      </c>
    </row>
    <row r="2427" spans="1:17" ht="48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8295</v>
      </c>
      <c r="O2427" t="s">
        <v>8296</v>
      </c>
      <c r="P2427" s="9">
        <f>(((J2427/60)/60)/24) + DATE(1970, 1, 1)</f>
        <v>42502.913761574076</v>
      </c>
      <c r="Q2427">
        <f>YEAR(P2427)</f>
        <v>2016</v>
      </c>
    </row>
    <row r="2428" spans="1:17" ht="48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8295</v>
      </c>
      <c r="O2428" t="s">
        <v>8296</v>
      </c>
      <c r="P2428" s="9">
        <f>(((J2428/60)/60)/24) + DATE(1970, 1, 1)</f>
        <v>42164.170046296291</v>
      </c>
      <c r="Q2428">
        <f>YEAR(P2428)</f>
        <v>2015</v>
      </c>
    </row>
    <row r="2429" spans="1:17" ht="32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8295</v>
      </c>
      <c r="O2429" t="s">
        <v>8296</v>
      </c>
      <c r="P2429" s="9">
        <f>(((J2429/60)/60)/24) + DATE(1970, 1, 1)</f>
        <v>42412.318668981476</v>
      </c>
      <c r="Q2429">
        <f>YEAR(P2429)</f>
        <v>2016</v>
      </c>
    </row>
    <row r="2430" spans="1:17" ht="32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8295</v>
      </c>
      <c r="O2430" t="s">
        <v>8296</v>
      </c>
      <c r="P2430" s="9">
        <f>(((J2430/60)/60)/24) + DATE(1970, 1, 1)</f>
        <v>42045.784155092595</v>
      </c>
      <c r="Q2430">
        <f>YEAR(P2430)</f>
        <v>2015</v>
      </c>
    </row>
    <row r="2431" spans="1:17" ht="48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8295</v>
      </c>
      <c r="O2431" t="s">
        <v>8296</v>
      </c>
      <c r="P2431" s="9">
        <f>(((J2431/60)/60)/24) + DATE(1970, 1, 1)</f>
        <v>42734.879236111112</v>
      </c>
      <c r="Q2431">
        <f>YEAR(P2431)</f>
        <v>2016</v>
      </c>
    </row>
    <row r="2432" spans="1:17" ht="48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8295</v>
      </c>
      <c r="O2432" t="s">
        <v>8296</v>
      </c>
      <c r="P2432" s="9">
        <f>(((J2432/60)/60)/24) + DATE(1970, 1, 1)</f>
        <v>42382.130833333329</v>
      </c>
      <c r="Q2432">
        <f>YEAR(P2432)</f>
        <v>2016</v>
      </c>
    </row>
    <row r="2433" spans="1:17" ht="32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8295</v>
      </c>
      <c r="O2433" t="s">
        <v>8296</v>
      </c>
      <c r="P2433" s="9">
        <f>(((J2433/60)/60)/24) + DATE(1970, 1, 1)</f>
        <v>42489.099687499998</v>
      </c>
      <c r="Q2433">
        <f>YEAR(P2433)</f>
        <v>2016</v>
      </c>
    </row>
    <row r="2434" spans="1:17" ht="48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8295</v>
      </c>
      <c r="O2434" t="s">
        <v>8296</v>
      </c>
      <c r="P2434" s="9">
        <f>(((J2434/60)/60)/24) + DATE(1970, 1, 1)</f>
        <v>42041.218715277777</v>
      </c>
      <c r="Q2434">
        <f>YEAR(P2434)</f>
        <v>2015</v>
      </c>
    </row>
    <row r="2435" spans="1:17" ht="48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8295</v>
      </c>
      <c r="O2435" t="s">
        <v>8296</v>
      </c>
      <c r="P2435" s="9">
        <f>(((J2435/60)/60)/24) + DATE(1970, 1, 1)</f>
        <v>42397.89980324074</v>
      </c>
      <c r="Q2435">
        <f>YEAR(P2435)</f>
        <v>2016</v>
      </c>
    </row>
    <row r="2436" spans="1:17" ht="48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8295</v>
      </c>
      <c r="O2436" t="s">
        <v>8296</v>
      </c>
      <c r="P2436" s="9">
        <f>(((J2436/60)/60)/24) + DATE(1970, 1, 1)</f>
        <v>42180.18604166666</v>
      </c>
      <c r="Q2436">
        <f>YEAR(P2436)</f>
        <v>2015</v>
      </c>
    </row>
    <row r="2437" spans="1:17" ht="48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8295</v>
      </c>
      <c r="O2437" t="s">
        <v>8296</v>
      </c>
      <c r="P2437" s="9">
        <f>(((J2437/60)/60)/24) + DATE(1970, 1, 1)</f>
        <v>42252.277615740735</v>
      </c>
      <c r="Q2437">
        <f>YEAR(P2437)</f>
        <v>2015</v>
      </c>
    </row>
    <row r="2438" spans="1:17" ht="48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8295</v>
      </c>
      <c r="O2438" t="s">
        <v>8296</v>
      </c>
      <c r="P2438" s="9">
        <f>(((J2438/60)/60)/24) + DATE(1970, 1, 1)</f>
        <v>42338.615393518514</v>
      </c>
      <c r="Q2438">
        <f>YEAR(P2438)</f>
        <v>2015</v>
      </c>
    </row>
    <row r="2439" spans="1:17" ht="48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8295</v>
      </c>
      <c r="O2439" t="s">
        <v>8296</v>
      </c>
      <c r="P2439" s="9">
        <f>(((J2439/60)/60)/24) + DATE(1970, 1, 1)</f>
        <v>42031.965138888889</v>
      </c>
      <c r="Q2439">
        <f>YEAR(P2439)</f>
        <v>2015</v>
      </c>
    </row>
    <row r="2440" spans="1:17" ht="48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8295</v>
      </c>
      <c r="O2440" t="s">
        <v>8296</v>
      </c>
      <c r="P2440" s="9">
        <f>(((J2440/60)/60)/24) + DATE(1970, 1, 1)</f>
        <v>42285.91506944444</v>
      </c>
      <c r="Q2440">
        <f>YEAR(P2440)</f>
        <v>2015</v>
      </c>
    </row>
    <row r="2441" spans="1:17" ht="48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8295</v>
      </c>
      <c r="O2441" t="s">
        <v>8296</v>
      </c>
      <c r="P2441" s="9">
        <f>(((J2441/60)/60)/24) + DATE(1970, 1, 1)</f>
        <v>42265.818622685183</v>
      </c>
      <c r="Q2441">
        <f>YEAR(P2441)</f>
        <v>2015</v>
      </c>
    </row>
    <row r="2442" spans="1:17" ht="32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8295</v>
      </c>
      <c r="O2442" t="s">
        <v>8296</v>
      </c>
      <c r="P2442" s="9">
        <f>(((J2442/60)/60)/24) + DATE(1970, 1, 1)</f>
        <v>42383.899456018517</v>
      </c>
      <c r="Q2442">
        <f>YEAR(P2442)</f>
        <v>2016</v>
      </c>
    </row>
    <row r="2443" spans="1:17" ht="32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8295</v>
      </c>
      <c r="O2443" t="s">
        <v>8311</v>
      </c>
      <c r="P2443" s="9">
        <f>(((J2443/60)/60)/24) + DATE(1970, 1, 1)</f>
        <v>42187.125625000001</v>
      </c>
      <c r="Q2443">
        <f>YEAR(P2443)</f>
        <v>2015</v>
      </c>
    </row>
    <row r="2444" spans="1:17" ht="32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8295</v>
      </c>
      <c r="O2444" t="s">
        <v>8311</v>
      </c>
      <c r="P2444" s="9">
        <f>(((J2444/60)/60)/24) + DATE(1970, 1, 1)</f>
        <v>42052.666990740734</v>
      </c>
      <c r="Q2444">
        <f>YEAR(P2444)</f>
        <v>2015</v>
      </c>
    </row>
    <row r="2445" spans="1:17" ht="48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8295</v>
      </c>
      <c r="O2445" t="s">
        <v>8311</v>
      </c>
      <c r="P2445" s="9">
        <f>(((J2445/60)/60)/24) + DATE(1970, 1, 1)</f>
        <v>41836.625254629631</v>
      </c>
      <c r="Q2445">
        <f>YEAR(P2445)</f>
        <v>2014</v>
      </c>
    </row>
    <row r="2446" spans="1:17" ht="48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8295</v>
      </c>
      <c r="O2446" t="s">
        <v>8311</v>
      </c>
      <c r="P2446" s="9">
        <f>(((J2446/60)/60)/24) + DATE(1970, 1, 1)</f>
        <v>42485.754525462966</v>
      </c>
      <c r="Q2446">
        <f>YEAR(P2446)</f>
        <v>2016</v>
      </c>
    </row>
    <row r="2447" spans="1:17" ht="64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8295</v>
      </c>
      <c r="O2447" t="s">
        <v>8311</v>
      </c>
      <c r="P2447" s="9">
        <f>(((J2447/60)/60)/24) + DATE(1970, 1, 1)</f>
        <v>42243.190057870372</v>
      </c>
      <c r="Q2447">
        <f>YEAR(P2447)</f>
        <v>2015</v>
      </c>
    </row>
    <row r="2448" spans="1:17" ht="48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8295</v>
      </c>
      <c r="O2448" t="s">
        <v>8311</v>
      </c>
      <c r="P2448" s="9">
        <f>(((J2448/60)/60)/24) + DATE(1970, 1, 1)</f>
        <v>42670.602673611109</v>
      </c>
      <c r="Q2448">
        <f>YEAR(P2448)</f>
        <v>2016</v>
      </c>
    </row>
    <row r="2449" spans="1:17" ht="48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8295</v>
      </c>
      <c r="O2449" t="s">
        <v>8311</v>
      </c>
      <c r="P2449" s="9">
        <f>(((J2449/60)/60)/24) + DATE(1970, 1, 1)</f>
        <v>42654.469826388886</v>
      </c>
      <c r="Q2449">
        <f>YEAR(P2449)</f>
        <v>2016</v>
      </c>
    </row>
    <row r="2450" spans="1:17" ht="48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8295</v>
      </c>
      <c r="O2450" t="s">
        <v>8311</v>
      </c>
      <c r="P2450" s="9">
        <f>(((J2450/60)/60)/24) + DATE(1970, 1, 1)</f>
        <v>42607.316122685181</v>
      </c>
      <c r="Q2450">
        <f>YEAR(P2450)</f>
        <v>2016</v>
      </c>
    </row>
    <row r="2451" spans="1:17" ht="48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8295</v>
      </c>
      <c r="O2451" t="s">
        <v>8311</v>
      </c>
      <c r="P2451" s="9">
        <f>(((J2451/60)/60)/24) + DATE(1970, 1, 1)</f>
        <v>41943.142534722225</v>
      </c>
      <c r="Q2451">
        <f>YEAR(P2451)</f>
        <v>2014</v>
      </c>
    </row>
    <row r="2452" spans="1:17" ht="48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8295</v>
      </c>
      <c r="O2452" t="s">
        <v>8311</v>
      </c>
      <c r="P2452" s="9">
        <f>(((J2452/60)/60)/24) + DATE(1970, 1, 1)</f>
        <v>41902.07240740741</v>
      </c>
      <c r="Q2452">
        <f>YEAR(P2452)</f>
        <v>2014</v>
      </c>
    </row>
    <row r="2453" spans="1:17" ht="48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8295</v>
      </c>
      <c r="O2453" t="s">
        <v>8311</v>
      </c>
      <c r="P2453" s="9">
        <f>(((J2453/60)/60)/24) + DATE(1970, 1, 1)</f>
        <v>42779.908449074079</v>
      </c>
      <c r="Q2453">
        <f>YEAR(P2453)</f>
        <v>2017</v>
      </c>
    </row>
    <row r="2454" spans="1:17" ht="48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8295</v>
      </c>
      <c r="O2454" t="s">
        <v>8311</v>
      </c>
      <c r="P2454" s="9">
        <f>(((J2454/60)/60)/24) + DATE(1970, 1, 1)</f>
        <v>42338.84375</v>
      </c>
      <c r="Q2454">
        <f>YEAR(P2454)</f>
        <v>2015</v>
      </c>
    </row>
    <row r="2455" spans="1:17" ht="48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8295</v>
      </c>
      <c r="O2455" t="s">
        <v>8311</v>
      </c>
      <c r="P2455" s="9">
        <f>(((J2455/60)/60)/24) + DATE(1970, 1, 1)</f>
        <v>42738.692233796297</v>
      </c>
      <c r="Q2455">
        <f>YEAR(P2455)</f>
        <v>2017</v>
      </c>
    </row>
    <row r="2456" spans="1:17" ht="48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8295</v>
      </c>
      <c r="O2456" t="s">
        <v>8311</v>
      </c>
      <c r="P2456" s="9">
        <f>(((J2456/60)/60)/24) + DATE(1970, 1, 1)</f>
        <v>42770.201481481476</v>
      </c>
      <c r="Q2456">
        <f>YEAR(P2456)</f>
        <v>2017</v>
      </c>
    </row>
    <row r="2457" spans="1:17" ht="48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8295</v>
      </c>
      <c r="O2457" t="s">
        <v>8311</v>
      </c>
      <c r="P2457" s="9">
        <f>(((J2457/60)/60)/24) + DATE(1970, 1, 1)</f>
        <v>42452.781828703708</v>
      </c>
      <c r="Q2457">
        <f>YEAR(P2457)</f>
        <v>2016</v>
      </c>
    </row>
    <row r="2458" spans="1:17" ht="48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8295</v>
      </c>
      <c r="O2458" t="s">
        <v>8311</v>
      </c>
      <c r="P2458" s="9">
        <f>(((J2458/60)/60)/24) + DATE(1970, 1, 1)</f>
        <v>42761.961099537039</v>
      </c>
      <c r="Q2458">
        <f>YEAR(P2458)</f>
        <v>2017</v>
      </c>
    </row>
    <row r="2459" spans="1:17" ht="48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8295</v>
      </c>
      <c r="O2459" t="s">
        <v>8311</v>
      </c>
      <c r="P2459" s="9">
        <f>(((J2459/60)/60)/24) + DATE(1970, 1, 1)</f>
        <v>42423.602500000001</v>
      </c>
      <c r="Q2459">
        <f>YEAR(P2459)</f>
        <v>2016</v>
      </c>
    </row>
    <row r="2460" spans="1:17" ht="48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8295</v>
      </c>
      <c r="O2460" t="s">
        <v>8311</v>
      </c>
      <c r="P2460" s="9">
        <f>(((J2460/60)/60)/24) + DATE(1970, 1, 1)</f>
        <v>42495.871736111112</v>
      </c>
      <c r="Q2460">
        <f>YEAR(P2460)</f>
        <v>2016</v>
      </c>
    </row>
    <row r="2461" spans="1:17" ht="48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8295</v>
      </c>
      <c r="O2461" t="s">
        <v>8311</v>
      </c>
      <c r="P2461" s="9">
        <f>(((J2461/60)/60)/24) + DATE(1970, 1, 1)</f>
        <v>42407.637557870374</v>
      </c>
      <c r="Q2461">
        <f>YEAR(P2461)</f>
        <v>2016</v>
      </c>
    </row>
    <row r="2462" spans="1:17" ht="48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8295</v>
      </c>
      <c r="O2462" t="s">
        <v>8311</v>
      </c>
      <c r="P2462" s="9">
        <f>(((J2462/60)/60)/24) + DATE(1970, 1, 1)</f>
        <v>42704.187118055561</v>
      </c>
      <c r="Q2462">
        <f>YEAR(P2462)</f>
        <v>2016</v>
      </c>
    </row>
    <row r="2463" spans="1:17" ht="48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8284</v>
      </c>
      <c r="O2463" t="s">
        <v>8288</v>
      </c>
      <c r="P2463" s="9">
        <f>(((J2463/60)/60)/24) + DATE(1970, 1, 1)</f>
        <v>40784.012696759259</v>
      </c>
      <c r="Q2463">
        <f>YEAR(P2463)</f>
        <v>2011</v>
      </c>
    </row>
    <row r="2464" spans="1:17" ht="48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8284</v>
      </c>
      <c r="O2464" t="s">
        <v>8288</v>
      </c>
      <c r="P2464" s="9">
        <f>(((J2464/60)/60)/24) + DATE(1970, 1, 1)</f>
        <v>41089.186296296299</v>
      </c>
      <c r="Q2464">
        <f>YEAR(P2464)</f>
        <v>2012</v>
      </c>
    </row>
    <row r="2465" spans="1:17" ht="16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8284</v>
      </c>
      <c r="O2465" t="s">
        <v>8288</v>
      </c>
      <c r="P2465" s="9">
        <f>(((J2465/60)/60)/24) + DATE(1970, 1, 1)</f>
        <v>41341.111400462964</v>
      </c>
      <c r="Q2465">
        <f>YEAR(P2465)</f>
        <v>2013</v>
      </c>
    </row>
    <row r="2466" spans="1:17" ht="48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8284</v>
      </c>
      <c r="O2466" t="s">
        <v>8288</v>
      </c>
      <c r="P2466" s="9">
        <f>(((J2466/60)/60)/24) + DATE(1970, 1, 1)</f>
        <v>42248.90042824074</v>
      </c>
      <c r="Q2466">
        <f>YEAR(P2466)</f>
        <v>2015</v>
      </c>
    </row>
    <row r="2467" spans="1:17" ht="32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8284</v>
      </c>
      <c r="O2467" t="s">
        <v>8288</v>
      </c>
      <c r="P2467" s="9">
        <f>(((J2467/60)/60)/24) + DATE(1970, 1, 1)</f>
        <v>41145.719305555554</v>
      </c>
      <c r="Q2467">
        <f>YEAR(P2467)</f>
        <v>2012</v>
      </c>
    </row>
    <row r="2468" spans="1:17" ht="48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8284</v>
      </c>
      <c r="O2468" t="s">
        <v>8288</v>
      </c>
      <c r="P2468" s="9">
        <f>(((J2468/60)/60)/24) + DATE(1970, 1, 1)</f>
        <v>41373.102465277778</v>
      </c>
      <c r="Q2468">
        <f>YEAR(P2468)</f>
        <v>2013</v>
      </c>
    </row>
    <row r="2469" spans="1:17" ht="48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8284</v>
      </c>
      <c r="O2469" t="s">
        <v>8288</v>
      </c>
      <c r="P2469" s="9">
        <f>(((J2469/60)/60)/24) + DATE(1970, 1, 1)</f>
        <v>41025.874201388891</v>
      </c>
      <c r="Q2469">
        <f>YEAR(P2469)</f>
        <v>2012</v>
      </c>
    </row>
    <row r="2470" spans="1:17" ht="32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8284</v>
      </c>
      <c r="O2470" t="s">
        <v>8288</v>
      </c>
      <c r="P2470" s="9">
        <f>(((J2470/60)/60)/24) + DATE(1970, 1, 1)</f>
        <v>41174.154178240737</v>
      </c>
      <c r="Q2470">
        <f>YEAR(P2470)</f>
        <v>2012</v>
      </c>
    </row>
    <row r="2471" spans="1:17" ht="48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8284</v>
      </c>
      <c r="O2471" t="s">
        <v>8288</v>
      </c>
      <c r="P2471" s="9">
        <f>(((J2471/60)/60)/24) + DATE(1970, 1, 1)</f>
        <v>40557.429733796293</v>
      </c>
      <c r="Q2471">
        <f>YEAR(P2471)</f>
        <v>2011</v>
      </c>
    </row>
    <row r="2472" spans="1:17" ht="48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8284</v>
      </c>
      <c r="O2472" t="s">
        <v>8288</v>
      </c>
      <c r="P2472" s="9">
        <f>(((J2472/60)/60)/24) + DATE(1970, 1, 1)</f>
        <v>41023.07471064815</v>
      </c>
      <c r="Q2472">
        <f>YEAR(P2472)</f>
        <v>2012</v>
      </c>
    </row>
    <row r="2473" spans="1:17" ht="48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8284</v>
      </c>
      <c r="O2473" t="s">
        <v>8288</v>
      </c>
      <c r="P2473" s="9">
        <f>(((J2473/60)/60)/24) + DATE(1970, 1, 1)</f>
        <v>40893.992962962962</v>
      </c>
      <c r="Q2473">
        <f>YEAR(P2473)</f>
        <v>2011</v>
      </c>
    </row>
    <row r="2474" spans="1:17" ht="48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8284</v>
      </c>
      <c r="O2474" t="s">
        <v>8288</v>
      </c>
      <c r="P2474" s="9">
        <f>(((J2474/60)/60)/24) + DATE(1970, 1, 1)</f>
        <v>40354.11550925926</v>
      </c>
      <c r="Q2474">
        <f>YEAR(P2474)</f>
        <v>2010</v>
      </c>
    </row>
    <row r="2475" spans="1:17" ht="48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8284</v>
      </c>
      <c r="O2475" t="s">
        <v>8288</v>
      </c>
      <c r="P2475" s="9">
        <f>(((J2475/60)/60)/24) + DATE(1970, 1, 1)</f>
        <v>41193.748483796298</v>
      </c>
      <c r="Q2475">
        <f>YEAR(P2475)</f>
        <v>2012</v>
      </c>
    </row>
    <row r="2476" spans="1:17" ht="48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8284</v>
      </c>
      <c r="O2476" t="s">
        <v>8288</v>
      </c>
      <c r="P2476" s="9">
        <f>(((J2476/60)/60)/24) + DATE(1970, 1, 1)</f>
        <v>40417.011296296296</v>
      </c>
      <c r="Q2476">
        <f>YEAR(P2476)</f>
        <v>2010</v>
      </c>
    </row>
    <row r="2477" spans="1:17" ht="32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8284</v>
      </c>
      <c r="O2477" t="s">
        <v>8288</v>
      </c>
      <c r="P2477" s="9">
        <f>(((J2477/60)/60)/24) + DATE(1970, 1, 1)</f>
        <v>40310.287673611114</v>
      </c>
      <c r="Q2477">
        <f>YEAR(P2477)</f>
        <v>2010</v>
      </c>
    </row>
    <row r="2478" spans="1:17" ht="48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8284</v>
      </c>
      <c r="O2478" t="s">
        <v>8288</v>
      </c>
      <c r="P2478" s="9">
        <f>(((J2478/60)/60)/24) + DATE(1970, 1, 1)</f>
        <v>41913.328356481477</v>
      </c>
      <c r="Q2478">
        <f>YEAR(P2478)</f>
        <v>2014</v>
      </c>
    </row>
    <row r="2479" spans="1:17" ht="32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8284</v>
      </c>
      <c r="O2479" t="s">
        <v>8288</v>
      </c>
      <c r="P2479" s="9">
        <f>(((J2479/60)/60)/24) + DATE(1970, 1, 1)</f>
        <v>41088.691493055558</v>
      </c>
      <c r="Q2479">
        <f>YEAR(P2479)</f>
        <v>2012</v>
      </c>
    </row>
    <row r="2480" spans="1:17" ht="48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8284</v>
      </c>
      <c r="O2480" t="s">
        <v>8288</v>
      </c>
      <c r="P2480" s="9">
        <f>(((J2480/60)/60)/24) + DATE(1970, 1, 1)</f>
        <v>41257.950381944444</v>
      </c>
      <c r="Q2480">
        <f>YEAR(P2480)</f>
        <v>2012</v>
      </c>
    </row>
    <row r="2481" spans="1:17" ht="32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8284</v>
      </c>
      <c r="O2481" t="s">
        <v>8288</v>
      </c>
      <c r="P2481" s="9">
        <f>(((J2481/60)/60)/24) + DATE(1970, 1, 1)</f>
        <v>41107.726782407408</v>
      </c>
      <c r="Q2481">
        <f>YEAR(P2481)</f>
        <v>2012</v>
      </c>
    </row>
    <row r="2482" spans="1:17" ht="48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8284</v>
      </c>
      <c r="O2482" t="s">
        <v>8288</v>
      </c>
      <c r="P2482" s="9">
        <f>(((J2482/60)/60)/24) + DATE(1970, 1, 1)</f>
        <v>42227.936157407406</v>
      </c>
      <c r="Q2482">
        <f>YEAR(P2482)</f>
        <v>2015</v>
      </c>
    </row>
    <row r="2483" spans="1:17" ht="48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8284</v>
      </c>
      <c r="O2483" t="s">
        <v>8288</v>
      </c>
      <c r="P2483" s="9">
        <f>(((J2483/60)/60)/24) + DATE(1970, 1, 1)</f>
        <v>40999.645925925928</v>
      </c>
      <c r="Q2483">
        <f>YEAR(P2483)</f>
        <v>2012</v>
      </c>
    </row>
    <row r="2484" spans="1:17" ht="48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8284</v>
      </c>
      <c r="O2484" t="s">
        <v>8288</v>
      </c>
      <c r="P2484" s="9">
        <f>(((J2484/60)/60)/24) + DATE(1970, 1, 1)</f>
        <v>40711.782210648147</v>
      </c>
      <c r="Q2484">
        <f>YEAR(P2484)</f>
        <v>2011</v>
      </c>
    </row>
    <row r="2485" spans="1:17" ht="32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8284</v>
      </c>
      <c r="O2485" t="s">
        <v>8288</v>
      </c>
      <c r="P2485" s="9">
        <f>(((J2485/60)/60)/24) + DATE(1970, 1, 1)</f>
        <v>40970.750034722223</v>
      </c>
      <c r="Q2485">
        <f>YEAR(P2485)</f>
        <v>2012</v>
      </c>
    </row>
    <row r="2486" spans="1:17" ht="48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8284</v>
      </c>
      <c r="O2486" t="s">
        <v>8288</v>
      </c>
      <c r="P2486" s="9">
        <f>(((J2486/60)/60)/24) + DATE(1970, 1, 1)</f>
        <v>40771.916701388887</v>
      </c>
      <c r="Q2486">
        <f>YEAR(P2486)</f>
        <v>2011</v>
      </c>
    </row>
    <row r="2487" spans="1:17" ht="48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8284</v>
      </c>
      <c r="O2487" t="s">
        <v>8288</v>
      </c>
      <c r="P2487" s="9">
        <f>(((J2487/60)/60)/24) + DATE(1970, 1, 1)</f>
        <v>40793.998599537037</v>
      </c>
      <c r="Q2487">
        <f>YEAR(P2487)</f>
        <v>2011</v>
      </c>
    </row>
    <row r="2488" spans="1:17" ht="48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8284</v>
      </c>
      <c r="O2488" t="s">
        <v>8288</v>
      </c>
      <c r="P2488" s="9">
        <f>(((J2488/60)/60)/24) + DATE(1970, 1, 1)</f>
        <v>40991.708055555559</v>
      </c>
      <c r="Q2488">
        <f>YEAR(P2488)</f>
        <v>2012</v>
      </c>
    </row>
    <row r="2489" spans="1:17" ht="48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8284</v>
      </c>
      <c r="O2489" t="s">
        <v>8288</v>
      </c>
      <c r="P2489" s="9">
        <f>(((J2489/60)/60)/24) + DATE(1970, 1, 1)</f>
        <v>41026.083298611113</v>
      </c>
      <c r="Q2489">
        <f>YEAR(P2489)</f>
        <v>2012</v>
      </c>
    </row>
    <row r="2490" spans="1:17" ht="48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8284</v>
      </c>
      <c r="O2490" t="s">
        <v>8288</v>
      </c>
      <c r="P2490" s="9">
        <f>(((J2490/60)/60)/24) + DATE(1970, 1, 1)</f>
        <v>40833.633194444446</v>
      </c>
      <c r="Q2490">
        <f>YEAR(P2490)</f>
        <v>2011</v>
      </c>
    </row>
    <row r="2491" spans="1:17" ht="48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8284</v>
      </c>
      <c r="O2491" t="s">
        <v>8288</v>
      </c>
      <c r="P2491" s="9">
        <f>(((J2491/60)/60)/24) + DATE(1970, 1, 1)</f>
        <v>41373.690266203703</v>
      </c>
      <c r="Q2491">
        <f>YEAR(P2491)</f>
        <v>2013</v>
      </c>
    </row>
    <row r="2492" spans="1:17" ht="48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8284</v>
      </c>
      <c r="O2492" t="s">
        <v>8288</v>
      </c>
      <c r="P2492" s="9">
        <f>(((J2492/60)/60)/24) + DATE(1970, 1, 1)</f>
        <v>41023.227731481478</v>
      </c>
      <c r="Q2492">
        <f>YEAR(P2492)</f>
        <v>2012</v>
      </c>
    </row>
    <row r="2493" spans="1:17" ht="48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8284</v>
      </c>
      <c r="O2493" t="s">
        <v>8288</v>
      </c>
      <c r="P2493" s="9">
        <f>(((J2493/60)/60)/24) + DATE(1970, 1, 1)</f>
        <v>40542.839282407411</v>
      </c>
      <c r="Q2493">
        <f>YEAR(P2493)</f>
        <v>2010</v>
      </c>
    </row>
    <row r="2494" spans="1:17" ht="32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8284</v>
      </c>
      <c r="O2494" t="s">
        <v>8288</v>
      </c>
      <c r="P2494" s="9">
        <f>(((J2494/60)/60)/24) + DATE(1970, 1, 1)</f>
        <v>41024.985972222225</v>
      </c>
      <c r="Q2494">
        <f>YEAR(P2494)</f>
        <v>2012</v>
      </c>
    </row>
    <row r="2495" spans="1:17" ht="48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8284</v>
      </c>
      <c r="O2495" t="s">
        <v>8288</v>
      </c>
      <c r="P2495" s="9">
        <f>(((J2495/60)/60)/24) + DATE(1970, 1, 1)</f>
        <v>41348.168287037035</v>
      </c>
      <c r="Q2495">
        <f>YEAR(P2495)</f>
        <v>2013</v>
      </c>
    </row>
    <row r="2496" spans="1:17" ht="48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8284</v>
      </c>
      <c r="O2496" t="s">
        <v>8288</v>
      </c>
      <c r="P2496" s="9">
        <f>(((J2496/60)/60)/24) + DATE(1970, 1, 1)</f>
        <v>41022.645185185182</v>
      </c>
      <c r="Q2496">
        <f>YEAR(P2496)</f>
        <v>2012</v>
      </c>
    </row>
    <row r="2497" spans="1:17" ht="48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8284</v>
      </c>
      <c r="O2497" t="s">
        <v>8288</v>
      </c>
      <c r="P2497" s="9">
        <f>(((J2497/60)/60)/24) + DATE(1970, 1, 1)</f>
        <v>41036.946469907409</v>
      </c>
      <c r="Q2497">
        <f>YEAR(P2497)</f>
        <v>2012</v>
      </c>
    </row>
    <row r="2498" spans="1:17" ht="32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8284</v>
      </c>
      <c r="O2498" t="s">
        <v>8288</v>
      </c>
      <c r="P2498" s="9">
        <f>(((J2498/60)/60)/24) + DATE(1970, 1, 1)</f>
        <v>41327.996435185189</v>
      </c>
      <c r="Q2498">
        <f>YEAR(P2498)</f>
        <v>2013</v>
      </c>
    </row>
    <row r="2499" spans="1:17" ht="48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8284</v>
      </c>
      <c r="O2499" t="s">
        <v>8288</v>
      </c>
      <c r="P2499" s="9">
        <f>(((J2499/60)/60)/24) + DATE(1970, 1, 1)</f>
        <v>40730.878912037035</v>
      </c>
      <c r="Q2499">
        <f>YEAR(P2499)</f>
        <v>2011</v>
      </c>
    </row>
    <row r="2500" spans="1:17" ht="48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8284</v>
      </c>
      <c r="O2500" t="s">
        <v>8288</v>
      </c>
      <c r="P2500" s="9">
        <f>(((J2500/60)/60)/24) + DATE(1970, 1, 1)</f>
        <v>42017.967442129629</v>
      </c>
      <c r="Q2500">
        <f>YEAR(P2500)</f>
        <v>2015</v>
      </c>
    </row>
    <row r="2501" spans="1:17" ht="48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8284</v>
      </c>
      <c r="O2501" t="s">
        <v>8288</v>
      </c>
      <c r="P2501" s="9">
        <f>(((J2501/60)/60)/24) + DATE(1970, 1, 1)</f>
        <v>41226.648576388885</v>
      </c>
      <c r="Q2501">
        <f>YEAR(P2501)</f>
        <v>2012</v>
      </c>
    </row>
    <row r="2502" spans="1:17" ht="48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8284</v>
      </c>
      <c r="O2502" t="s">
        <v>8288</v>
      </c>
      <c r="P2502" s="9">
        <f>(((J2502/60)/60)/24) + DATE(1970, 1, 1)</f>
        <v>41053.772858796299</v>
      </c>
      <c r="Q2502">
        <f>YEAR(P2502)</f>
        <v>2012</v>
      </c>
    </row>
    <row r="2503" spans="1:17" ht="48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8295</v>
      </c>
      <c r="O2503" t="s">
        <v>8312</v>
      </c>
      <c r="P2503" s="9">
        <f>(((J2503/60)/60)/24) + DATE(1970, 1, 1)</f>
        <v>42244.776666666665</v>
      </c>
      <c r="Q2503">
        <f>YEAR(P2503)</f>
        <v>2015</v>
      </c>
    </row>
    <row r="2504" spans="1:17" ht="48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8295</v>
      </c>
      <c r="O2504" t="s">
        <v>8312</v>
      </c>
      <c r="P2504" s="9">
        <f>(((J2504/60)/60)/24) + DATE(1970, 1, 1)</f>
        <v>41858.825439814813</v>
      </c>
      <c r="Q2504">
        <f>YEAR(P2504)</f>
        <v>2014</v>
      </c>
    </row>
    <row r="2505" spans="1:17" ht="48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8295</v>
      </c>
      <c r="O2505" t="s">
        <v>8312</v>
      </c>
      <c r="P2505" s="9">
        <f>(((J2505/60)/60)/24) + DATE(1970, 1, 1)</f>
        <v>42498.899398148147</v>
      </c>
      <c r="Q2505">
        <f>YEAR(P2505)</f>
        <v>2016</v>
      </c>
    </row>
    <row r="2506" spans="1:17" ht="32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8295</v>
      </c>
      <c r="O2506" t="s">
        <v>8312</v>
      </c>
      <c r="P2506" s="9">
        <f>(((J2506/60)/60)/24) + DATE(1970, 1, 1)</f>
        <v>41928.015439814815</v>
      </c>
      <c r="Q2506">
        <f>YEAR(P2506)</f>
        <v>2014</v>
      </c>
    </row>
    <row r="2507" spans="1:17" ht="64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8295</v>
      </c>
      <c r="O2507" t="s">
        <v>8312</v>
      </c>
      <c r="P2507" s="9">
        <f>(((J2507/60)/60)/24) + DATE(1970, 1, 1)</f>
        <v>42047.05574074074</v>
      </c>
      <c r="Q2507">
        <f>YEAR(P2507)</f>
        <v>2015</v>
      </c>
    </row>
    <row r="2508" spans="1:17" ht="48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8295</v>
      </c>
      <c r="O2508" t="s">
        <v>8312</v>
      </c>
      <c r="P2508" s="9">
        <f>(((J2508/60)/60)/24) + DATE(1970, 1, 1)</f>
        <v>42258.297094907408</v>
      </c>
      <c r="Q2508">
        <f>YEAR(P2508)</f>
        <v>2015</v>
      </c>
    </row>
    <row r="2509" spans="1:17" ht="16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8295</v>
      </c>
      <c r="O2509" t="s">
        <v>8312</v>
      </c>
      <c r="P2509" s="9">
        <f>(((J2509/60)/60)/24) + DATE(1970, 1, 1)</f>
        <v>42105.072962962964</v>
      </c>
      <c r="Q2509">
        <f>YEAR(P2509)</f>
        <v>2015</v>
      </c>
    </row>
    <row r="2510" spans="1:17" ht="48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8295</v>
      </c>
      <c r="O2510" t="s">
        <v>8312</v>
      </c>
      <c r="P2510" s="9">
        <f>(((J2510/60)/60)/24) + DATE(1970, 1, 1)</f>
        <v>41835.951782407406</v>
      </c>
      <c r="Q2510">
        <f>YEAR(P2510)</f>
        <v>2014</v>
      </c>
    </row>
    <row r="2511" spans="1:17" ht="48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8295</v>
      </c>
      <c r="O2511" t="s">
        <v>8312</v>
      </c>
      <c r="P2511" s="9">
        <f>(((J2511/60)/60)/24) + DATE(1970, 1, 1)</f>
        <v>42058.809594907405</v>
      </c>
      <c r="Q2511">
        <f>YEAR(P2511)</f>
        <v>2015</v>
      </c>
    </row>
    <row r="2512" spans="1:17" ht="48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8295</v>
      </c>
      <c r="O2512" t="s">
        <v>8312</v>
      </c>
      <c r="P2512" s="9">
        <f>(((J2512/60)/60)/24) + DATE(1970, 1, 1)</f>
        <v>42078.997361111105</v>
      </c>
      <c r="Q2512">
        <f>YEAR(P2512)</f>
        <v>2015</v>
      </c>
    </row>
    <row r="2513" spans="1:17" ht="48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8295</v>
      </c>
      <c r="O2513" t="s">
        <v>8312</v>
      </c>
      <c r="P2513" s="9">
        <f>(((J2513/60)/60)/24) + DATE(1970, 1, 1)</f>
        <v>42371.446909722217</v>
      </c>
      <c r="Q2513">
        <f>YEAR(P2513)</f>
        <v>2016</v>
      </c>
    </row>
    <row r="2514" spans="1:17" ht="48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8295</v>
      </c>
      <c r="O2514" t="s">
        <v>8312</v>
      </c>
      <c r="P2514" s="9">
        <f>(((J2514/60)/60)/24) + DATE(1970, 1, 1)</f>
        <v>41971.876863425925</v>
      </c>
      <c r="Q2514">
        <f>YEAR(P2514)</f>
        <v>2014</v>
      </c>
    </row>
    <row r="2515" spans="1:17" ht="48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8295</v>
      </c>
      <c r="O2515" t="s">
        <v>8312</v>
      </c>
      <c r="P2515" s="9">
        <f>(((J2515/60)/60)/24) + DATE(1970, 1, 1)</f>
        <v>42732.00681712963</v>
      </c>
      <c r="Q2515">
        <f>YEAR(P2515)</f>
        <v>2016</v>
      </c>
    </row>
    <row r="2516" spans="1:17" ht="48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8295</v>
      </c>
      <c r="O2516" t="s">
        <v>8312</v>
      </c>
      <c r="P2516" s="9">
        <f>(((J2516/60)/60)/24) + DATE(1970, 1, 1)</f>
        <v>41854.389780092592</v>
      </c>
      <c r="Q2516">
        <f>YEAR(P2516)</f>
        <v>2014</v>
      </c>
    </row>
    <row r="2517" spans="1:17" ht="48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8295</v>
      </c>
      <c r="O2517" t="s">
        <v>8312</v>
      </c>
      <c r="P2517" s="9">
        <f>(((J2517/60)/60)/24) + DATE(1970, 1, 1)</f>
        <v>42027.839733796296</v>
      </c>
      <c r="Q2517">
        <f>YEAR(P2517)</f>
        <v>2015</v>
      </c>
    </row>
    <row r="2518" spans="1:17" ht="48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8295</v>
      </c>
      <c r="O2518" t="s">
        <v>8312</v>
      </c>
      <c r="P2518" s="9">
        <f>(((J2518/60)/60)/24) + DATE(1970, 1, 1)</f>
        <v>41942.653379629628</v>
      </c>
      <c r="Q2518">
        <f>YEAR(P2518)</f>
        <v>2014</v>
      </c>
    </row>
    <row r="2519" spans="1:17" ht="48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8295</v>
      </c>
      <c r="O2519" t="s">
        <v>8312</v>
      </c>
      <c r="P2519" s="9">
        <f>(((J2519/60)/60)/24) + DATE(1970, 1, 1)</f>
        <v>42052.802430555559</v>
      </c>
      <c r="Q2519">
        <f>YEAR(P2519)</f>
        <v>2015</v>
      </c>
    </row>
    <row r="2520" spans="1:17" ht="48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8295</v>
      </c>
      <c r="O2520" t="s">
        <v>8312</v>
      </c>
      <c r="P2520" s="9">
        <f>(((J2520/60)/60)/24) + DATE(1970, 1, 1)</f>
        <v>41926.680879629632</v>
      </c>
      <c r="Q2520">
        <f>YEAR(P2520)</f>
        <v>2014</v>
      </c>
    </row>
    <row r="2521" spans="1:17" ht="32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8295</v>
      </c>
      <c r="O2521" t="s">
        <v>8312</v>
      </c>
      <c r="P2521" s="9">
        <f>(((J2521/60)/60)/24) + DATE(1970, 1, 1)</f>
        <v>41809.155138888891</v>
      </c>
      <c r="Q2521">
        <f>YEAR(P2521)</f>
        <v>2014</v>
      </c>
    </row>
    <row r="2522" spans="1:17" ht="48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8295</v>
      </c>
      <c r="O2522" t="s">
        <v>8312</v>
      </c>
      <c r="P2522" s="9">
        <f>(((J2522/60)/60)/24) + DATE(1970, 1, 1)</f>
        <v>42612.600520833337</v>
      </c>
      <c r="Q2522">
        <f>YEAR(P2522)</f>
        <v>2016</v>
      </c>
    </row>
    <row r="2523" spans="1:17" ht="48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8284</v>
      </c>
      <c r="O2523" t="s">
        <v>8313</v>
      </c>
      <c r="P2523" s="9">
        <f>(((J2523/60)/60)/24) + DATE(1970, 1, 1)</f>
        <v>42269.967835648145</v>
      </c>
      <c r="Q2523">
        <f>YEAR(P2523)</f>
        <v>2015</v>
      </c>
    </row>
    <row r="2524" spans="1:17" ht="48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8284</v>
      </c>
      <c r="O2524" t="s">
        <v>8313</v>
      </c>
      <c r="P2524" s="9">
        <f>(((J2524/60)/60)/24) + DATE(1970, 1, 1)</f>
        <v>42460.573611111111</v>
      </c>
      <c r="Q2524">
        <f>YEAR(P2524)</f>
        <v>2016</v>
      </c>
    </row>
    <row r="2525" spans="1:17" ht="48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8284</v>
      </c>
      <c r="O2525" t="s">
        <v>8313</v>
      </c>
      <c r="P2525" s="9">
        <f>(((J2525/60)/60)/24) + DATE(1970, 1, 1)</f>
        <v>41930.975601851853</v>
      </c>
      <c r="Q2525">
        <f>YEAR(P2525)</f>
        <v>2014</v>
      </c>
    </row>
    <row r="2526" spans="1:17" ht="32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8284</v>
      </c>
      <c r="O2526" t="s">
        <v>8313</v>
      </c>
      <c r="P2526" s="9">
        <f>(((J2526/60)/60)/24) + DATE(1970, 1, 1)</f>
        <v>41961.807372685187</v>
      </c>
      <c r="Q2526">
        <f>YEAR(P2526)</f>
        <v>2014</v>
      </c>
    </row>
    <row r="2527" spans="1:17" ht="48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8284</v>
      </c>
      <c r="O2527" t="s">
        <v>8313</v>
      </c>
      <c r="P2527" s="9">
        <f>(((J2527/60)/60)/24) + DATE(1970, 1, 1)</f>
        <v>41058.844571759262</v>
      </c>
      <c r="Q2527">
        <f>YEAR(P2527)</f>
        <v>2012</v>
      </c>
    </row>
    <row r="2528" spans="1:17" ht="48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8284</v>
      </c>
      <c r="O2528" t="s">
        <v>8313</v>
      </c>
      <c r="P2528" s="9">
        <f>(((J2528/60)/60)/24) + DATE(1970, 1, 1)</f>
        <v>41953.091134259259</v>
      </c>
      <c r="Q2528">
        <f>YEAR(P2528)</f>
        <v>2014</v>
      </c>
    </row>
    <row r="2529" spans="1:17" ht="48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8284</v>
      </c>
      <c r="O2529" t="s">
        <v>8313</v>
      </c>
      <c r="P2529" s="9">
        <f>(((J2529/60)/60)/24) + DATE(1970, 1, 1)</f>
        <v>41546.75105324074</v>
      </c>
      <c r="Q2529">
        <f>YEAR(P2529)</f>
        <v>2013</v>
      </c>
    </row>
    <row r="2530" spans="1:17" ht="48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8284</v>
      </c>
      <c r="O2530" t="s">
        <v>8313</v>
      </c>
      <c r="P2530" s="9">
        <f>(((J2530/60)/60)/24) + DATE(1970, 1, 1)</f>
        <v>42217.834525462968</v>
      </c>
      <c r="Q2530">
        <f>YEAR(P2530)</f>
        <v>2015</v>
      </c>
    </row>
    <row r="2531" spans="1:17" ht="32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8284</v>
      </c>
      <c r="O2531" t="s">
        <v>8313</v>
      </c>
      <c r="P2531" s="9">
        <f>(((J2531/60)/60)/24) + DATE(1970, 1, 1)</f>
        <v>40948.080729166664</v>
      </c>
      <c r="Q2531">
        <f>YEAR(P2531)</f>
        <v>2012</v>
      </c>
    </row>
    <row r="2532" spans="1:17" ht="48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8284</v>
      </c>
      <c r="O2532" t="s">
        <v>8313</v>
      </c>
      <c r="P2532" s="9">
        <f>(((J2532/60)/60)/24) + DATE(1970, 1, 1)</f>
        <v>42081.864641203705</v>
      </c>
      <c r="Q2532">
        <f>YEAR(P2532)</f>
        <v>2015</v>
      </c>
    </row>
    <row r="2533" spans="1:17" ht="48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8284</v>
      </c>
      <c r="O2533" t="s">
        <v>8313</v>
      </c>
      <c r="P2533" s="9">
        <f>(((J2533/60)/60)/24) + DATE(1970, 1, 1)</f>
        <v>42208.680023148147</v>
      </c>
      <c r="Q2533">
        <f>YEAR(P2533)</f>
        <v>2015</v>
      </c>
    </row>
    <row r="2534" spans="1:17" ht="48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8284</v>
      </c>
      <c r="O2534" t="s">
        <v>8313</v>
      </c>
      <c r="P2534" s="9">
        <f>(((J2534/60)/60)/24) + DATE(1970, 1, 1)</f>
        <v>41107.849143518521</v>
      </c>
      <c r="Q2534">
        <f>YEAR(P2534)</f>
        <v>2012</v>
      </c>
    </row>
    <row r="2535" spans="1:17" ht="48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8284</v>
      </c>
      <c r="O2535" t="s">
        <v>8313</v>
      </c>
      <c r="P2535" s="9">
        <f>(((J2535/60)/60)/24) + DATE(1970, 1, 1)</f>
        <v>41304.751284722224</v>
      </c>
      <c r="Q2535">
        <f>YEAR(P2535)</f>
        <v>2013</v>
      </c>
    </row>
    <row r="2536" spans="1:17" ht="64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8284</v>
      </c>
      <c r="O2536" t="s">
        <v>8313</v>
      </c>
      <c r="P2536" s="9">
        <f>(((J2536/60)/60)/24) + DATE(1970, 1, 1)</f>
        <v>40127.700370370374</v>
      </c>
      <c r="Q2536">
        <f>YEAR(P2536)</f>
        <v>2009</v>
      </c>
    </row>
    <row r="2537" spans="1:17" ht="16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8284</v>
      </c>
      <c r="O2537" t="s">
        <v>8313</v>
      </c>
      <c r="P2537" s="9">
        <f>(((J2537/60)/60)/24) + DATE(1970, 1, 1)</f>
        <v>41943.791030092594</v>
      </c>
      <c r="Q2537">
        <f>YEAR(P2537)</f>
        <v>2014</v>
      </c>
    </row>
    <row r="2538" spans="1:17" ht="48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8284</v>
      </c>
      <c r="O2538" t="s">
        <v>8313</v>
      </c>
      <c r="P2538" s="9">
        <f>(((J2538/60)/60)/24) + DATE(1970, 1, 1)</f>
        <v>41464.106087962966</v>
      </c>
      <c r="Q2538">
        <f>YEAR(P2538)</f>
        <v>2013</v>
      </c>
    </row>
    <row r="2539" spans="1:17" ht="48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8284</v>
      </c>
      <c r="O2539" t="s">
        <v>8313</v>
      </c>
      <c r="P2539" s="9">
        <f>(((J2539/60)/60)/24) + DATE(1970, 1, 1)</f>
        <v>40696.648784722223</v>
      </c>
      <c r="Q2539">
        <f>YEAR(P2539)</f>
        <v>2011</v>
      </c>
    </row>
    <row r="2540" spans="1:17" ht="32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8284</v>
      </c>
      <c r="O2540" t="s">
        <v>8313</v>
      </c>
      <c r="P2540" s="9">
        <f>(((J2540/60)/60)/24) + DATE(1970, 1, 1)</f>
        <v>41298.509965277779</v>
      </c>
      <c r="Q2540">
        <f>YEAR(P2540)</f>
        <v>2013</v>
      </c>
    </row>
    <row r="2541" spans="1:17" ht="48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8284</v>
      </c>
      <c r="O2541" t="s">
        <v>8313</v>
      </c>
      <c r="P2541" s="9">
        <f>(((J2541/60)/60)/24) + DATE(1970, 1, 1)</f>
        <v>41977.902222222227</v>
      </c>
      <c r="Q2541">
        <f>YEAR(P2541)</f>
        <v>2014</v>
      </c>
    </row>
    <row r="2542" spans="1:17" ht="48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8284</v>
      </c>
      <c r="O2542" t="s">
        <v>8313</v>
      </c>
      <c r="P2542" s="9">
        <f>(((J2542/60)/60)/24) + DATE(1970, 1, 1)</f>
        <v>40785.675011574072</v>
      </c>
      <c r="Q2542">
        <f>YEAR(P2542)</f>
        <v>2011</v>
      </c>
    </row>
    <row r="2543" spans="1:17" ht="48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8284</v>
      </c>
      <c r="O2543" t="s">
        <v>8313</v>
      </c>
      <c r="P2543" s="9">
        <f>(((J2543/60)/60)/24) + DATE(1970, 1, 1)</f>
        <v>41483.449282407404</v>
      </c>
      <c r="Q2543">
        <f>YEAR(P2543)</f>
        <v>2013</v>
      </c>
    </row>
    <row r="2544" spans="1:17" ht="48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8284</v>
      </c>
      <c r="O2544" t="s">
        <v>8313</v>
      </c>
      <c r="P2544" s="9">
        <f>(((J2544/60)/60)/24) + DATE(1970, 1, 1)</f>
        <v>41509.426585648151</v>
      </c>
      <c r="Q2544">
        <f>YEAR(P2544)</f>
        <v>2013</v>
      </c>
    </row>
    <row r="2545" spans="1:17" ht="48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8284</v>
      </c>
      <c r="O2545" t="s">
        <v>8313</v>
      </c>
      <c r="P2545" s="9">
        <f>(((J2545/60)/60)/24) + DATE(1970, 1, 1)</f>
        <v>40514.107615740737</v>
      </c>
      <c r="Q2545">
        <f>YEAR(P2545)</f>
        <v>2010</v>
      </c>
    </row>
    <row r="2546" spans="1:17" ht="48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8284</v>
      </c>
      <c r="O2546" t="s">
        <v>8313</v>
      </c>
      <c r="P2546" s="9">
        <f>(((J2546/60)/60)/24) + DATE(1970, 1, 1)</f>
        <v>41068.520474537036</v>
      </c>
      <c r="Q2546">
        <f>YEAR(P2546)</f>
        <v>2012</v>
      </c>
    </row>
    <row r="2547" spans="1:17" ht="48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8284</v>
      </c>
      <c r="O2547" t="s">
        <v>8313</v>
      </c>
      <c r="P2547" s="9">
        <f>(((J2547/60)/60)/24) + DATE(1970, 1, 1)</f>
        <v>42027.13817129629</v>
      </c>
      <c r="Q2547">
        <f>YEAR(P2547)</f>
        <v>2015</v>
      </c>
    </row>
    <row r="2548" spans="1:17" ht="48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8284</v>
      </c>
      <c r="O2548" t="s">
        <v>8313</v>
      </c>
      <c r="P2548" s="9">
        <f>(((J2548/60)/60)/24) + DATE(1970, 1, 1)</f>
        <v>41524.858553240738</v>
      </c>
      <c r="Q2548">
        <f>YEAR(P2548)</f>
        <v>2013</v>
      </c>
    </row>
    <row r="2549" spans="1:17" ht="48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8284</v>
      </c>
      <c r="O2549" t="s">
        <v>8313</v>
      </c>
      <c r="P2549" s="9">
        <f>(((J2549/60)/60)/24) + DATE(1970, 1, 1)</f>
        <v>40973.773182870369</v>
      </c>
      <c r="Q2549">
        <f>YEAR(P2549)</f>
        <v>2012</v>
      </c>
    </row>
    <row r="2550" spans="1:17" ht="48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8284</v>
      </c>
      <c r="O2550" t="s">
        <v>8313</v>
      </c>
      <c r="P2550" s="9">
        <f>(((J2550/60)/60)/24) + DATE(1970, 1, 1)</f>
        <v>42618.625428240746</v>
      </c>
      <c r="Q2550">
        <f>YEAR(P2550)</f>
        <v>2016</v>
      </c>
    </row>
    <row r="2551" spans="1:17" ht="48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8284</v>
      </c>
      <c r="O2551" t="s">
        <v>8313</v>
      </c>
      <c r="P2551" s="9">
        <f>(((J2551/60)/60)/24) + DATE(1970, 1, 1)</f>
        <v>41390.757754629631</v>
      </c>
      <c r="Q2551">
        <f>YEAR(P2551)</f>
        <v>2013</v>
      </c>
    </row>
    <row r="2552" spans="1:17" ht="48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8284</v>
      </c>
      <c r="O2552" t="s">
        <v>8313</v>
      </c>
      <c r="P2552" s="9">
        <f>(((J2552/60)/60)/24) + DATE(1970, 1, 1)</f>
        <v>42228.634328703702</v>
      </c>
      <c r="Q2552">
        <f>YEAR(P2552)</f>
        <v>2015</v>
      </c>
    </row>
    <row r="2553" spans="1:17" ht="48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8284</v>
      </c>
      <c r="O2553" t="s">
        <v>8313</v>
      </c>
      <c r="P2553" s="9">
        <f>(((J2553/60)/60)/24) + DATE(1970, 1, 1)</f>
        <v>40961.252141203702</v>
      </c>
      <c r="Q2553">
        <f>YEAR(P2553)</f>
        <v>2012</v>
      </c>
    </row>
    <row r="2554" spans="1:17" ht="48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8284</v>
      </c>
      <c r="O2554" t="s">
        <v>8313</v>
      </c>
      <c r="P2554" s="9">
        <f>(((J2554/60)/60)/24) + DATE(1970, 1, 1)</f>
        <v>42769.809965277775</v>
      </c>
      <c r="Q2554">
        <f>YEAR(P2554)</f>
        <v>2017</v>
      </c>
    </row>
    <row r="2555" spans="1:17" ht="48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8284</v>
      </c>
      <c r="O2555" t="s">
        <v>8313</v>
      </c>
      <c r="P2555" s="9">
        <f>(((J2555/60)/60)/24) + DATE(1970, 1, 1)</f>
        <v>41113.199155092596</v>
      </c>
      <c r="Q2555">
        <f>YEAR(P2555)</f>
        <v>2012</v>
      </c>
    </row>
    <row r="2556" spans="1:17" ht="48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8284</v>
      </c>
      <c r="O2556" t="s">
        <v>8313</v>
      </c>
      <c r="P2556" s="9">
        <f>(((J2556/60)/60)/24) + DATE(1970, 1, 1)</f>
        <v>42125.078275462962</v>
      </c>
      <c r="Q2556">
        <f>YEAR(P2556)</f>
        <v>2015</v>
      </c>
    </row>
    <row r="2557" spans="1:17" ht="48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8284</v>
      </c>
      <c r="O2557" t="s">
        <v>8313</v>
      </c>
      <c r="P2557" s="9">
        <f>(((J2557/60)/60)/24) + DATE(1970, 1, 1)</f>
        <v>41026.655011574076</v>
      </c>
      <c r="Q2557">
        <f>YEAR(P2557)</f>
        <v>2012</v>
      </c>
    </row>
    <row r="2558" spans="1:17" ht="48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8284</v>
      </c>
      <c r="O2558" t="s">
        <v>8313</v>
      </c>
      <c r="P2558" s="9">
        <f>(((J2558/60)/60)/24) + DATE(1970, 1, 1)</f>
        <v>41222.991400462961</v>
      </c>
      <c r="Q2558">
        <f>YEAR(P2558)</f>
        <v>2012</v>
      </c>
    </row>
    <row r="2559" spans="1:17" ht="32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8284</v>
      </c>
      <c r="O2559" t="s">
        <v>8313</v>
      </c>
      <c r="P2559" s="9">
        <f>(((J2559/60)/60)/24) + DATE(1970, 1, 1)</f>
        <v>41744.745208333334</v>
      </c>
      <c r="Q2559">
        <f>YEAR(P2559)</f>
        <v>2014</v>
      </c>
    </row>
    <row r="2560" spans="1:17" ht="32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8284</v>
      </c>
      <c r="O2560" t="s">
        <v>8313</v>
      </c>
      <c r="P2560" s="9">
        <f>(((J2560/60)/60)/24) + DATE(1970, 1, 1)</f>
        <v>42093.860023148154</v>
      </c>
      <c r="Q2560">
        <f>YEAR(P2560)</f>
        <v>2015</v>
      </c>
    </row>
    <row r="2561" spans="1:17" ht="48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8284</v>
      </c>
      <c r="O2561" t="s">
        <v>8313</v>
      </c>
      <c r="P2561" s="9">
        <f>(((J2561/60)/60)/24) + DATE(1970, 1, 1)</f>
        <v>40829.873657407406</v>
      </c>
      <c r="Q2561">
        <f>YEAR(P2561)</f>
        <v>2011</v>
      </c>
    </row>
    <row r="2562" spans="1:17" ht="48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8284</v>
      </c>
      <c r="O2562" t="s">
        <v>8313</v>
      </c>
      <c r="P2562" s="9">
        <f>(((J2562/60)/60)/24) + DATE(1970, 1, 1)</f>
        <v>42039.951087962967</v>
      </c>
      <c r="Q2562">
        <f>YEAR(P2562)</f>
        <v>2015</v>
      </c>
    </row>
    <row r="2563" spans="1:17" ht="48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8295</v>
      </c>
      <c r="O2563" t="s">
        <v>8296</v>
      </c>
      <c r="P2563" s="9">
        <f>(((J2563/60)/60)/24) + DATE(1970, 1, 1)</f>
        <v>42260.528807870374</v>
      </c>
      <c r="Q2563">
        <f>YEAR(P2563)</f>
        <v>2015</v>
      </c>
    </row>
    <row r="2564" spans="1:17" ht="48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8295</v>
      </c>
      <c r="O2564" t="s">
        <v>8296</v>
      </c>
      <c r="P2564" s="9">
        <f>(((J2564/60)/60)/24) + DATE(1970, 1, 1)</f>
        <v>42594.524756944447</v>
      </c>
      <c r="Q2564">
        <f>YEAR(P2564)</f>
        <v>2016</v>
      </c>
    </row>
    <row r="2565" spans="1:17" ht="32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8295</v>
      </c>
      <c r="O2565" t="s">
        <v>8296</v>
      </c>
      <c r="P2565" s="9">
        <f>(((J2565/60)/60)/24) + DATE(1970, 1, 1)</f>
        <v>42155.139479166668</v>
      </c>
      <c r="Q2565">
        <f>YEAR(P2565)</f>
        <v>2015</v>
      </c>
    </row>
    <row r="2566" spans="1:17" ht="48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8295</v>
      </c>
      <c r="O2566" t="s">
        <v>8296</v>
      </c>
      <c r="P2566" s="9">
        <f>(((J2566/60)/60)/24) + DATE(1970, 1, 1)</f>
        <v>41822.040497685186</v>
      </c>
      <c r="Q2566">
        <f>YEAR(P2566)</f>
        <v>2014</v>
      </c>
    </row>
    <row r="2567" spans="1:17" ht="48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8295</v>
      </c>
      <c r="O2567" t="s">
        <v>8296</v>
      </c>
      <c r="P2567" s="9">
        <f>(((J2567/60)/60)/24) + DATE(1970, 1, 1)</f>
        <v>42440.650335648148</v>
      </c>
      <c r="Q2567">
        <f>YEAR(P2567)</f>
        <v>2016</v>
      </c>
    </row>
    <row r="2568" spans="1:17" ht="48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8295</v>
      </c>
      <c r="O2568" t="s">
        <v>8296</v>
      </c>
      <c r="P2568" s="9">
        <f>(((J2568/60)/60)/24) + DATE(1970, 1, 1)</f>
        <v>41842.980879629627</v>
      </c>
      <c r="Q2568">
        <f>YEAR(P2568)</f>
        <v>2014</v>
      </c>
    </row>
    <row r="2569" spans="1:17" ht="48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8295</v>
      </c>
      <c r="O2569" t="s">
        <v>8296</v>
      </c>
      <c r="P2569" s="9">
        <f>(((J2569/60)/60)/24) + DATE(1970, 1, 1)</f>
        <v>42087.878912037035</v>
      </c>
      <c r="Q2569">
        <f>YEAR(P2569)</f>
        <v>2015</v>
      </c>
    </row>
    <row r="2570" spans="1:17" ht="48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8295</v>
      </c>
      <c r="O2570" t="s">
        <v>8296</v>
      </c>
      <c r="P2570" s="9">
        <f>(((J2570/60)/60)/24) + DATE(1970, 1, 1)</f>
        <v>42584.666597222225</v>
      </c>
      <c r="Q2570">
        <f>YEAR(P2570)</f>
        <v>2016</v>
      </c>
    </row>
    <row r="2571" spans="1:17" ht="48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8295</v>
      </c>
      <c r="O2571" t="s">
        <v>8296</v>
      </c>
      <c r="P2571" s="9">
        <f>(((J2571/60)/60)/24) + DATE(1970, 1, 1)</f>
        <v>42234.105462962965</v>
      </c>
      <c r="Q2571">
        <f>YEAR(P2571)</f>
        <v>2015</v>
      </c>
    </row>
    <row r="2572" spans="1:17" ht="48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8295</v>
      </c>
      <c r="O2572" t="s">
        <v>8296</v>
      </c>
      <c r="P2572" s="9">
        <f>(((J2572/60)/60)/24) + DATE(1970, 1, 1)</f>
        <v>42744.903182870374</v>
      </c>
      <c r="Q2572">
        <f>YEAR(P2572)</f>
        <v>2017</v>
      </c>
    </row>
    <row r="2573" spans="1:17" ht="48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8295</v>
      </c>
      <c r="O2573" t="s">
        <v>8296</v>
      </c>
      <c r="P2573" s="9">
        <f>(((J2573/60)/60)/24) + DATE(1970, 1, 1)</f>
        <v>42449.341678240744</v>
      </c>
      <c r="Q2573">
        <f>YEAR(P2573)</f>
        <v>2016</v>
      </c>
    </row>
    <row r="2574" spans="1:17" ht="48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8295</v>
      </c>
      <c r="O2574" t="s">
        <v>8296</v>
      </c>
      <c r="P2574" s="9">
        <f>(((J2574/60)/60)/24) + DATE(1970, 1, 1)</f>
        <v>42077.119409722218</v>
      </c>
      <c r="Q2574">
        <f>YEAR(P2574)</f>
        <v>2015</v>
      </c>
    </row>
    <row r="2575" spans="1:17" ht="48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8295</v>
      </c>
      <c r="O2575" t="s">
        <v>8296</v>
      </c>
      <c r="P2575" s="9">
        <f>(((J2575/60)/60)/24) + DATE(1970, 1, 1)</f>
        <v>41829.592002314814</v>
      </c>
      <c r="Q2575">
        <f>YEAR(P2575)</f>
        <v>2014</v>
      </c>
    </row>
    <row r="2576" spans="1:17" ht="48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8295</v>
      </c>
      <c r="O2576" t="s">
        <v>8296</v>
      </c>
      <c r="P2576" s="9">
        <f>(((J2576/60)/60)/24) + DATE(1970, 1, 1)</f>
        <v>42487.825752314813</v>
      </c>
      <c r="Q2576">
        <f>YEAR(P2576)</f>
        <v>2016</v>
      </c>
    </row>
    <row r="2577" spans="1:17" ht="48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8295</v>
      </c>
      <c r="O2577" t="s">
        <v>8296</v>
      </c>
      <c r="P2577" s="9">
        <f>(((J2577/60)/60)/24) + DATE(1970, 1, 1)</f>
        <v>41986.108726851846</v>
      </c>
      <c r="Q2577">
        <f>YEAR(P2577)</f>
        <v>2014</v>
      </c>
    </row>
    <row r="2578" spans="1:17" ht="32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8295</v>
      </c>
      <c r="O2578" t="s">
        <v>8296</v>
      </c>
      <c r="P2578" s="9">
        <f>(((J2578/60)/60)/24) + DATE(1970, 1, 1)</f>
        <v>42060.00980324074</v>
      </c>
      <c r="Q2578">
        <f>YEAR(P2578)</f>
        <v>2015</v>
      </c>
    </row>
    <row r="2579" spans="1:17" ht="48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8295</v>
      </c>
      <c r="O2579" t="s">
        <v>8296</v>
      </c>
      <c r="P2579" s="9">
        <f>(((J2579/60)/60)/24) + DATE(1970, 1, 1)</f>
        <v>41830.820567129631</v>
      </c>
      <c r="Q2579">
        <f>YEAR(P2579)</f>
        <v>2014</v>
      </c>
    </row>
    <row r="2580" spans="1:17" ht="48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8295</v>
      </c>
      <c r="O2580" t="s">
        <v>8296</v>
      </c>
      <c r="P2580" s="9">
        <f>(((J2580/60)/60)/24) + DATE(1970, 1, 1)</f>
        <v>42238.022905092599</v>
      </c>
      <c r="Q2580">
        <f>YEAR(P2580)</f>
        <v>2015</v>
      </c>
    </row>
    <row r="2581" spans="1:17" ht="48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8295</v>
      </c>
      <c r="O2581" t="s">
        <v>8296</v>
      </c>
      <c r="P2581" s="9">
        <f>(((J2581/60)/60)/24) + DATE(1970, 1, 1)</f>
        <v>41837.829895833333</v>
      </c>
      <c r="Q2581">
        <f>YEAR(P2581)</f>
        <v>2014</v>
      </c>
    </row>
    <row r="2582" spans="1:17" ht="48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8295</v>
      </c>
      <c r="O2582" t="s">
        <v>8296</v>
      </c>
      <c r="P2582" s="9">
        <f>(((J2582/60)/60)/24) + DATE(1970, 1, 1)</f>
        <v>42110.326423611114</v>
      </c>
      <c r="Q2582">
        <f>YEAR(P2582)</f>
        <v>2015</v>
      </c>
    </row>
    <row r="2583" spans="1:17" ht="48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8295</v>
      </c>
      <c r="O2583" t="s">
        <v>8296</v>
      </c>
      <c r="P2583" s="9">
        <f>(((J2583/60)/60)/24) + DATE(1970, 1, 1)</f>
        <v>42294.628449074073</v>
      </c>
      <c r="Q2583">
        <f>YEAR(P2583)</f>
        <v>2015</v>
      </c>
    </row>
    <row r="2584" spans="1:17" ht="32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8295</v>
      </c>
      <c r="O2584" t="s">
        <v>8296</v>
      </c>
      <c r="P2584" s="9">
        <f>(((J2584/60)/60)/24) + DATE(1970, 1, 1)</f>
        <v>42642.988819444443</v>
      </c>
      <c r="Q2584">
        <f>YEAR(P2584)</f>
        <v>2016</v>
      </c>
    </row>
    <row r="2585" spans="1:17" ht="32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8295</v>
      </c>
      <c r="O2585" t="s">
        <v>8296</v>
      </c>
      <c r="P2585" s="9">
        <f>(((J2585/60)/60)/24) + DATE(1970, 1, 1)</f>
        <v>42019.76944444445</v>
      </c>
      <c r="Q2585">
        <f>YEAR(P2585)</f>
        <v>2015</v>
      </c>
    </row>
    <row r="2586" spans="1:17" ht="32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8295</v>
      </c>
      <c r="O2586" t="s">
        <v>8296</v>
      </c>
      <c r="P2586" s="9">
        <f>(((J2586/60)/60)/24) + DATE(1970, 1, 1)</f>
        <v>42140.173252314817</v>
      </c>
      <c r="Q2586">
        <f>YEAR(P2586)</f>
        <v>2015</v>
      </c>
    </row>
    <row r="2587" spans="1:17" ht="48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8295</v>
      </c>
      <c r="O2587" t="s">
        <v>8296</v>
      </c>
      <c r="P2587" s="9">
        <f>(((J2587/60)/60)/24) + DATE(1970, 1, 1)</f>
        <v>41795.963333333333</v>
      </c>
      <c r="Q2587">
        <f>YEAR(P2587)</f>
        <v>2014</v>
      </c>
    </row>
    <row r="2588" spans="1:17" ht="32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8295</v>
      </c>
      <c r="O2588" t="s">
        <v>8296</v>
      </c>
      <c r="P2588" s="9">
        <f>(((J2588/60)/60)/24) + DATE(1970, 1, 1)</f>
        <v>42333.330277777779</v>
      </c>
      <c r="Q2588">
        <f>YEAR(P2588)</f>
        <v>2015</v>
      </c>
    </row>
    <row r="2589" spans="1:17" ht="48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8295</v>
      </c>
      <c r="O2589" t="s">
        <v>8296</v>
      </c>
      <c r="P2589" s="9">
        <f>(((J2589/60)/60)/24) + DATE(1970, 1, 1)</f>
        <v>42338.675381944442</v>
      </c>
      <c r="Q2589">
        <f>YEAR(P2589)</f>
        <v>2015</v>
      </c>
    </row>
    <row r="2590" spans="1:17" ht="48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8295</v>
      </c>
      <c r="O2590" t="s">
        <v>8296</v>
      </c>
      <c r="P2590" s="9">
        <f>(((J2590/60)/60)/24) + DATE(1970, 1, 1)</f>
        <v>42042.676226851851</v>
      </c>
      <c r="Q2590">
        <f>YEAR(P2590)</f>
        <v>2015</v>
      </c>
    </row>
    <row r="2591" spans="1:17" ht="48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8295</v>
      </c>
      <c r="O2591" t="s">
        <v>8296</v>
      </c>
      <c r="P2591" s="9">
        <f>(((J2591/60)/60)/24) + DATE(1970, 1, 1)</f>
        <v>42422.536192129628</v>
      </c>
      <c r="Q2591">
        <f>YEAR(P2591)</f>
        <v>2016</v>
      </c>
    </row>
    <row r="2592" spans="1:17" ht="48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8295</v>
      </c>
      <c r="O2592" t="s">
        <v>8296</v>
      </c>
      <c r="P2592" s="9">
        <f>(((J2592/60)/60)/24) + DATE(1970, 1, 1)</f>
        <v>42388.589085648149</v>
      </c>
      <c r="Q2592">
        <f>YEAR(P2592)</f>
        <v>2016</v>
      </c>
    </row>
    <row r="2593" spans="1:17" ht="48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8295</v>
      </c>
      <c r="O2593" t="s">
        <v>8296</v>
      </c>
      <c r="P2593" s="9">
        <f>(((J2593/60)/60)/24) + DATE(1970, 1, 1)</f>
        <v>42382.906527777777</v>
      </c>
      <c r="Q2593">
        <f>YEAR(P2593)</f>
        <v>2016</v>
      </c>
    </row>
    <row r="2594" spans="1:17" ht="48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8295</v>
      </c>
      <c r="O2594" t="s">
        <v>8296</v>
      </c>
      <c r="P2594" s="9">
        <f>(((J2594/60)/60)/24) + DATE(1970, 1, 1)</f>
        <v>41887.801168981481</v>
      </c>
      <c r="Q2594">
        <f>YEAR(P2594)</f>
        <v>2014</v>
      </c>
    </row>
    <row r="2595" spans="1:17" ht="48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8295</v>
      </c>
      <c r="O2595" t="s">
        <v>8296</v>
      </c>
      <c r="P2595" s="9">
        <f>(((J2595/60)/60)/24) + DATE(1970, 1, 1)</f>
        <v>42089.84520833334</v>
      </c>
      <c r="Q2595">
        <f>YEAR(P2595)</f>
        <v>2015</v>
      </c>
    </row>
    <row r="2596" spans="1:17" ht="48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8295</v>
      </c>
      <c r="O2596" t="s">
        <v>8296</v>
      </c>
      <c r="P2596" s="9">
        <f>(((J2596/60)/60)/24) + DATE(1970, 1, 1)</f>
        <v>41828.967916666668</v>
      </c>
      <c r="Q2596">
        <f>YEAR(P2596)</f>
        <v>2014</v>
      </c>
    </row>
    <row r="2597" spans="1:17" ht="32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8295</v>
      </c>
      <c r="O2597" t="s">
        <v>8296</v>
      </c>
      <c r="P2597" s="9">
        <f>(((J2597/60)/60)/24) + DATE(1970, 1, 1)</f>
        <v>42760.244212962964</v>
      </c>
      <c r="Q2597">
        <f>YEAR(P2597)</f>
        <v>2017</v>
      </c>
    </row>
    <row r="2598" spans="1:17" ht="48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8295</v>
      </c>
      <c r="O2598" t="s">
        <v>8296</v>
      </c>
      <c r="P2598" s="9">
        <f>(((J2598/60)/60)/24) + DATE(1970, 1, 1)</f>
        <v>41828.664456018516</v>
      </c>
      <c r="Q2598">
        <f>YEAR(P2598)</f>
        <v>2014</v>
      </c>
    </row>
    <row r="2599" spans="1:17" ht="48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8295</v>
      </c>
      <c r="O2599" t="s">
        <v>8296</v>
      </c>
      <c r="P2599" s="9">
        <f>(((J2599/60)/60)/24) + DATE(1970, 1, 1)</f>
        <v>42510.341631944444</v>
      </c>
      <c r="Q2599">
        <f>YEAR(P2599)</f>
        <v>2016</v>
      </c>
    </row>
    <row r="2600" spans="1:17" ht="32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8295</v>
      </c>
      <c r="O2600" t="s">
        <v>8296</v>
      </c>
      <c r="P2600" s="9">
        <f>(((J2600/60)/60)/24) + DATE(1970, 1, 1)</f>
        <v>42240.840289351851</v>
      </c>
      <c r="Q2600">
        <f>YEAR(P2600)</f>
        <v>2015</v>
      </c>
    </row>
    <row r="2601" spans="1:17" ht="32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8295</v>
      </c>
      <c r="O2601" t="s">
        <v>8296</v>
      </c>
      <c r="P2601" s="9">
        <f>(((J2601/60)/60)/24) + DATE(1970, 1, 1)</f>
        <v>41809.754016203704</v>
      </c>
      <c r="Q2601">
        <f>YEAR(P2601)</f>
        <v>2014</v>
      </c>
    </row>
    <row r="2602" spans="1:17" ht="32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8295</v>
      </c>
      <c r="O2602" t="s">
        <v>8296</v>
      </c>
      <c r="P2602" s="9">
        <f>(((J2602/60)/60)/24) + DATE(1970, 1, 1)</f>
        <v>42394.900462962964</v>
      </c>
      <c r="Q2602">
        <f>YEAR(P2602)</f>
        <v>2016</v>
      </c>
    </row>
    <row r="2603" spans="1:17" ht="48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8278</v>
      </c>
      <c r="O2603" t="s">
        <v>8314</v>
      </c>
      <c r="P2603" s="9">
        <f>(((J2603/60)/60)/24) + DATE(1970, 1, 1)</f>
        <v>41150.902187499996</v>
      </c>
      <c r="Q2603">
        <f>YEAR(P2603)</f>
        <v>2012</v>
      </c>
    </row>
    <row r="2604" spans="1:17" ht="48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8278</v>
      </c>
      <c r="O2604" t="s">
        <v>8314</v>
      </c>
      <c r="P2604" s="9">
        <f>(((J2604/60)/60)/24) + DATE(1970, 1, 1)</f>
        <v>41915.747314814813</v>
      </c>
      <c r="Q2604">
        <f>YEAR(P2604)</f>
        <v>2014</v>
      </c>
    </row>
    <row r="2605" spans="1:17" ht="32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8278</v>
      </c>
      <c r="O2605" t="s">
        <v>8314</v>
      </c>
      <c r="P2605" s="9">
        <f>(((J2605/60)/60)/24) + DATE(1970, 1, 1)</f>
        <v>41617.912662037037</v>
      </c>
      <c r="Q2605">
        <f>YEAR(P2605)</f>
        <v>2013</v>
      </c>
    </row>
    <row r="2606" spans="1:17" ht="48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8278</v>
      </c>
      <c r="O2606" t="s">
        <v>8314</v>
      </c>
      <c r="P2606" s="9">
        <f>(((J2606/60)/60)/24) + DATE(1970, 1, 1)</f>
        <v>40998.051192129627</v>
      </c>
      <c r="Q2606">
        <f>YEAR(P2606)</f>
        <v>2012</v>
      </c>
    </row>
    <row r="2607" spans="1:17" ht="48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8278</v>
      </c>
      <c r="O2607" t="s">
        <v>8314</v>
      </c>
      <c r="P2607" s="9">
        <f>(((J2607/60)/60)/24) + DATE(1970, 1, 1)</f>
        <v>42508.541550925926</v>
      </c>
      <c r="Q2607">
        <f>YEAR(P2607)</f>
        <v>2016</v>
      </c>
    </row>
    <row r="2608" spans="1:17" ht="64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8278</v>
      </c>
      <c r="O2608" t="s">
        <v>8314</v>
      </c>
      <c r="P2608" s="9">
        <f>(((J2608/60)/60)/24) + DATE(1970, 1, 1)</f>
        <v>41726.712754629632</v>
      </c>
      <c r="Q2608">
        <f>YEAR(P2608)</f>
        <v>2014</v>
      </c>
    </row>
    <row r="2609" spans="1:17" ht="48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8278</v>
      </c>
      <c r="O2609" t="s">
        <v>8314</v>
      </c>
      <c r="P2609" s="9">
        <f>(((J2609/60)/60)/24) + DATE(1970, 1, 1)</f>
        <v>42184.874675925923</v>
      </c>
      <c r="Q2609">
        <f>YEAR(P2609)</f>
        <v>2015</v>
      </c>
    </row>
    <row r="2610" spans="1:17" ht="48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8278</v>
      </c>
      <c r="O2610" t="s">
        <v>8314</v>
      </c>
      <c r="P2610" s="9">
        <f>(((J2610/60)/60)/24) + DATE(1970, 1, 1)</f>
        <v>42767.801712962959</v>
      </c>
      <c r="Q2610">
        <f>YEAR(P2610)</f>
        <v>2017</v>
      </c>
    </row>
    <row r="2611" spans="1:17" ht="48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8278</v>
      </c>
      <c r="O2611" t="s">
        <v>8314</v>
      </c>
      <c r="P2611" s="9">
        <f>(((J2611/60)/60)/24) + DATE(1970, 1, 1)</f>
        <v>41075.237858796296</v>
      </c>
      <c r="Q2611">
        <f>YEAR(P2611)</f>
        <v>2012</v>
      </c>
    </row>
    <row r="2612" spans="1:17" ht="32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8278</v>
      </c>
      <c r="O2612" t="s">
        <v>8314</v>
      </c>
      <c r="P2612" s="9">
        <f>(((J2612/60)/60)/24) + DATE(1970, 1, 1)</f>
        <v>42564.881076388891</v>
      </c>
      <c r="Q2612">
        <f>YEAR(P2612)</f>
        <v>2016</v>
      </c>
    </row>
    <row r="2613" spans="1:17" ht="48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8278</v>
      </c>
      <c r="O2613" t="s">
        <v>8314</v>
      </c>
      <c r="P2613" s="9">
        <f>(((J2613/60)/60)/24) + DATE(1970, 1, 1)</f>
        <v>42704.335810185185</v>
      </c>
      <c r="Q2613">
        <f>YEAR(P2613)</f>
        <v>2016</v>
      </c>
    </row>
    <row r="2614" spans="1:17" ht="48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8278</v>
      </c>
      <c r="O2614" t="s">
        <v>8314</v>
      </c>
      <c r="P2614" s="9">
        <f>(((J2614/60)/60)/24) + DATE(1970, 1, 1)</f>
        <v>41982.143171296295</v>
      </c>
      <c r="Q2614">
        <f>YEAR(P2614)</f>
        <v>2014</v>
      </c>
    </row>
    <row r="2615" spans="1:17" ht="48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8278</v>
      </c>
      <c r="O2615" t="s">
        <v>8314</v>
      </c>
      <c r="P2615" s="9">
        <f>(((J2615/60)/60)/24) + DATE(1970, 1, 1)</f>
        <v>41143.81821759259</v>
      </c>
      <c r="Q2615">
        <f>YEAR(P2615)</f>
        <v>2012</v>
      </c>
    </row>
    <row r="2616" spans="1:17" ht="48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8278</v>
      </c>
      <c r="O2616" t="s">
        <v>8314</v>
      </c>
      <c r="P2616" s="9">
        <f>(((J2616/60)/60)/24) + DATE(1970, 1, 1)</f>
        <v>41730.708472222221</v>
      </c>
      <c r="Q2616">
        <f>YEAR(P2616)</f>
        <v>2014</v>
      </c>
    </row>
    <row r="2617" spans="1:17" ht="48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8278</v>
      </c>
      <c r="O2617" t="s">
        <v>8314</v>
      </c>
      <c r="P2617" s="9">
        <f>(((J2617/60)/60)/24) + DATE(1970, 1, 1)</f>
        <v>42453.49726851852</v>
      </c>
      <c r="Q2617">
        <f>YEAR(P2617)</f>
        <v>2016</v>
      </c>
    </row>
    <row r="2618" spans="1:17" ht="48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8278</v>
      </c>
      <c r="O2618" t="s">
        <v>8314</v>
      </c>
      <c r="P2618" s="9">
        <f>(((J2618/60)/60)/24) + DATE(1970, 1, 1)</f>
        <v>42211.99454861111</v>
      </c>
      <c r="Q2618">
        <f>YEAR(P2618)</f>
        <v>2015</v>
      </c>
    </row>
    <row r="2619" spans="1:17" ht="48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8278</v>
      </c>
      <c r="O2619" t="s">
        <v>8314</v>
      </c>
      <c r="P2619" s="9">
        <f>(((J2619/60)/60)/24) + DATE(1970, 1, 1)</f>
        <v>41902.874432870369</v>
      </c>
      <c r="Q2619">
        <f>YEAR(P2619)</f>
        <v>2014</v>
      </c>
    </row>
    <row r="2620" spans="1:17" ht="32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8278</v>
      </c>
      <c r="O2620" t="s">
        <v>8314</v>
      </c>
      <c r="P2620" s="9">
        <f>(((J2620/60)/60)/24) + DATE(1970, 1, 1)</f>
        <v>42279.792372685188</v>
      </c>
      <c r="Q2620">
        <f>YEAR(P2620)</f>
        <v>2015</v>
      </c>
    </row>
    <row r="2621" spans="1:17" ht="48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8278</v>
      </c>
      <c r="O2621" t="s">
        <v>8314</v>
      </c>
      <c r="P2621" s="9">
        <f>(((J2621/60)/60)/24) + DATE(1970, 1, 1)</f>
        <v>42273.884305555555</v>
      </c>
      <c r="Q2621">
        <f>YEAR(P2621)</f>
        <v>2015</v>
      </c>
    </row>
    <row r="2622" spans="1:17" ht="48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8278</v>
      </c>
      <c r="O2622" t="s">
        <v>8314</v>
      </c>
      <c r="P2622" s="9">
        <f>(((J2622/60)/60)/24) + DATE(1970, 1, 1)</f>
        <v>42251.16715277778</v>
      </c>
      <c r="Q2622">
        <f>YEAR(P2622)</f>
        <v>2015</v>
      </c>
    </row>
    <row r="2623" spans="1:17" ht="48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8278</v>
      </c>
      <c r="O2623" t="s">
        <v>8314</v>
      </c>
      <c r="P2623" s="9">
        <f>(((J2623/60)/60)/24) + DATE(1970, 1, 1)</f>
        <v>42115.74754629629</v>
      </c>
      <c r="Q2623">
        <f>YEAR(P2623)</f>
        <v>2015</v>
      </c>
    </row>
    <row r="2624" spans="1:17" ht="48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8278</v>
      </c>
      <c r="O2624" t="s">
        <v>8314</v>
      </c>
      <c r="P2624" s="9">
        <f>(((J2624/60)/60)/24) + DATE(1970, 1, 1)</f>
        <v>42689.74324074074</v>
      </c>
      <c r="Q2624">
        <f>YEAR(P2624)</f>
        <v>2016</v>
      </c>
    </row>
    <row r="2625" spans="1:17" ht="48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8278</v>
      </c>
      <c r="O2625" t="s">
        <v>8314</v>
      </c>
      <c r="P2625" s="9">
        <f>(((J2625/60)/60)/24) + DATE(1970, 1, 1)</f>
        <v>42692.256550925929</v>
      </c>
      <c r="Q2625">
        <f>YEAR(P2625)</f>
        <v>2016</v>
      </c>
    </row>
    <row r="2626" spans="1:17" ht="48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8278</v>
      </c>
      <c r="O2626" t="s">
        <v>8314</v>
      </c>
      <c r="P2626" s="9">
        <f>(((J2626/60)/60)/24) + DATE(1970, 1, 1)</f>
        <v>41144.42155092593</v>
      </c>
      <c r="Q2626">
        <f>YEAR(P2626)</f>
        <v>2012</v>
      </c>
    </row>
    <row r="2627" spans="1:17" ht="48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8278</v>
      </c>
      <c r="O2627" t="s">
        <v>8314</v>
      </c>
      <c r="P2627" s="9">
        <f>(((J2627/60)/60)/24) + DATE(1970, 1, 1)</f>
        <v>42658.810277777782</v>
      </c>
      <c r="Q2627">
        <f>YEAR(P2627)</f>
        <v>2016</v>
      </c>
    </row>
    <row r="2628" spans="1:17" ht="48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8278</v>
      </c>
      <c r="O2628" t="s">
        <v>8314</v>
      </c>
      <c r="P2628" s="9">
        <f>(((J2628/60)/60)/24) + DATE(1970, 1, 1)</f>
        <v>42128.628113425926</v>
      </c>
      <c r="Q2628">
        <f>YEAR(P2628)</f>
        <v>2015</v>
      </c>
    </row>
    <row r="2629" spans="1:17" ht="48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8278</v>
      </c>
      <c r="O2629" t="s">
        <v>8314</v>
      </c>
      <c r="P2629" s="9">
        <f>(((J2629/60)/60)/24) + DATE(1970, 1, 1)</f>
        <v>42304.829409722224</v>
      </c>
      <c r="Q2629">
        <f>YEAR(P2629)</f>
        <v>2015</v>
      </c>
    </row>
    <row r="2630" spans="1:17" ht="32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8278</v>
      </c>
      <c r="O2630" t="s">
        <v>8314</v>
      </c>
      <c r="P2630" s="9">
        <f>(((J2630/60)/60)/24) + DATE(1970, 1, 1)</f>
        <v>41953.966053240743</v>
      </c>
      <c r="Q2630">
        <f>YEAR(P2630)</f>
        <v>2014</v>
      </c>
    </row>
    <row r="2631" spans="1:17" ht="32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8278</v>
      </c>
      <c r="O2631" t="s">
        <v>8314</v>
      </c>
      <c r="P2631" s="9">
        <f>(((J2631/60)/60)/24) + DATE(1970, 1, 1)</f>
        <v>42108.538449074069</v>
      </c>
      <c r="Q2631">
        <f>YEAR(P2631)</f>
        <v>2015</v>
      </c>
    </row>
    <row r="2632" spans="1:17" ht="48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8278</v>
      </c>
      <c r="O2632" t="s">
        <v>8314</v>
      </c>
      <c r="P2632" s="9">
        <f>(((J2632/60)/60)/24) + DATE(1970, 1, 1)</f>
        <v>42524.105462962965</v>
      </c>
      <c r="Q2632">
        <f>YEAR(P2632)</f>
        <v>2016</v>
      </c>
    </row>
    <row r="2633" spans="1:17" ht="48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8278</v>
      </c>
      <c r="O2633" t="s">
        <v>8314</v>
      </c>
      <c r="P2633" s="9">
        <f>(((J2633/60)/60)/24) + DATE(1970, 1, 1)</f>
        <v>42218.169293981482</v>
      </c>
      <c r="Q2633">
        <f>YEAR(P2633)</f>
        <v>2015</v>
      </c>
    </row>
    <row r="2634" spans="1:17" ht="48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8278</v>
      </c>
      <c r="O2634" t="s">
        <v>8314</v>
      </c>
      <c r="P2634" s="9">
        <f>(((J2634/60)/60)/24) + DATE(1970, 1, 1)</f>
        <v>42494.061793981484</v>
      </c>
      <c r="Q2634">
        <f>YEAR(P2634)</f>
        <v>2016</v>
      </c>
    </row>
    <row r="2635" spans="1:17" ht="48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8278</v>
      </c>
      <c r="O2635" t="s">
        <v>8314</v>
      </c>
      <c r="P2635" s="9">
        <f>(((J2635/60)/60)/24) + DATE(1970, 1, 1)</f>
        <v>41667.823287037041</v>
      </c>
      <c r="Q2635">
        <f>YEAR(P2635)</f>
        <v>2014</v>
      </c>
    </row>
    <row r="2636" spans="1:17" ht="48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8278</v>
      </c>
      <c r="O2636" t="s">
        <v>8314</v>
      </c>
      <c r="P2636" s="9">
        <f>(((J2636/60)/60)/24) + DATE(1970, 1, 1)</f>
        <v>42612.656493055561</v>
      </c>
      <c r="Q2636">
        <f>YEAR(P2636)</f>
        <v>2016</v>
      </c>
    </row>
    <row r="2637" spans="1:17" ht="48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8278</v>
      </c>
      <c r="O2637" t="s">
        <v>8314</v>
      </c>
      <c r="P2637" s="9">
        <f>(((J2637/60)/60)/24) + DATE(1970, 1, 1)</f>
        <v>42037.950937500005</v>
      </c>
      <c r="Q2637">
        <f>YEAR(P2637)</f>
        <v>2015</v>
      </c>
    </row>
    <row r="2638" spans="1:17" ht="48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8278</v>
      </c>
      <c r="O2638" t="s">
        <v>8314</v>
      </c>
      <c r="P2638" s="9">
        <f>(((J2638/60)/60)/24) + DATE(1970, 1, 1)</f>
        <v>42636.614745370374</v>
      </c>
      <c r="Q2638">
        <f>YEAR(P2638)</f>
        <v>2016</v>
      </c>
    </row>
    <row r="2639" spans="1:17" ht="32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8278</v>
      </c>
      <c r="O2639" t="s">
        <v>8314</v>
      </c>
      <c r="P2639" s="9">
        <f>(((J2639/60)/60)/24) + DATE(1970, 1, 1)</f>
        <v>42639.549479166672</v>
      </c>
      <c r="Q2639">
        <f>YEAR(P2639)</f>
        <v>2016</v>
      </c>
    </row>
    <row r="2640" spans="1:17" ht="48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8278</v>
      </c>
      <c r="O2640" t="s">
        <v>8314</v>
      </c>
      <c r="P2640" s="9">
        <f>(((J2640/60)/60)/24) + DATE(1970, 1, 1)</f>
        <v>41989.913136574076</v>
      </c>
      <c r="Q2640">
        <f>YEAR(P2640)</f>
        <v>2014</v>
      </c>
    </row>
    <row r="2641" spans="1:17" ht="48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8278</v>
      </c>
      <c r="O2641" t="s">
        <v>8314</v>
      </c>
      <c r="P2641" s="9">
        <f>(((J2641/60)/60)/24) + DATE(1970, 1, 1)</f>
        <v>42024.86513888889</v>
      </c>
      <c r="Q2641">
        <f>YEAR(P2641)</f>
        <v>2015</v>
      </c>
    </row>
    <row r="2642" spans="1:17" ht="64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8278</v>
      </c>
      <c r="O2642" t="s">
        <v>8314</v>
      </c>
      <c r="P2642" s="9">
        <f>(((J2642/60)/60)/24) + DATE(1970, 1, 1)</f>
        <v>42103.160578703704</v>
      </c>
      <c r="Q2642">
        <f>YEAR(P2642)</f>
        <v>2015</v>
      </c>
    </row>
    <row r="2643" spans="1:17" ht="32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8278</v>
      </c>
      <c r="O2643" t="s">
        <v>8314</v>
      </c>
      <c r="P2643" s="9">
        <f>(((J2643/60)/60)/24) + DATE(1970, 1, 1)</f>
        <v>41880.827118055553</v>
      </c>
      <c r="Q2643">
        <f>YEAR(P2643)</f>
        <v>2014</v>
      </c>
    </row>
    <row r="2644" spans="1:17" ht="64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8278</v>
      </c>
      <c r="O2644" t="s">
        <v>8314</v>
      </c>
      <c r="P2644" s="9">
        <f>(((J2644/60)/60)/24) + DATE(1970, 1, 1)</f>
        <v>42536.246620370366</v>
      </c>
      <c r="Q2644">
        <f>YEAR(P2644)</f>
        <v>2016</v>
      </c>
    </row>
    <row r="2645" spans="1:17" ht="48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8278</v>
      </c>
      <c r="O2645" t="s">
        <v>8314</v>
      </c>
      <c r="P2645" s="9">
        <f>(((J2645/60)/60)/24) + DATE(1970, 1, 1)</f>
        <v>42689.582349537035</v>
      </c>
      <c r="Q2645">
        <f>YEAR(P2645)</f>
        <v>2016</v>
      </c>
    </row>
    <row r="2646" spans="1:17" ht="48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8278</v>
      </c>
      <c r="O2646" t="s">
        <v>8314</v>
      </c>
      <c r="P2646" s="9">
        <f>(((J2646/60)/60)/24) + DATE(1970, 1, 1)</f>
        <v>42774.792071759264</v>
      </c>
      <c r="Q2646">
        <f>YEAR(P2646)</f>
        <v>2017</v>
      </c>
    </row>
    <row r="2647" spans="1:17" ht="48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8278</v>
      </c>
      <c r="O2647" t="s">
        <v>8314</v>
      </c>
      <c r="P2647" s="9">
        <f>(((J2647/60)/60)/24) + DATE(1970, 1, 1)</f>
        <v>41921.842627314814</v>
      </c>
      <c r="Q2647">
        <f>YEAR(P2647)</f>
        <v>2014</v>
      </c>
    </row>
    <row r="2648" spans="1:17" ht="48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8278</v>
      </c>
      <c r="O2648" t="s">
        <v>8314</v>
      </c>
      <c r="P2648" s="9">
        <f>(((J2648/60)/60)/24) + DATE(1970, 1, 1)</f>
        <v>42226.313298611116</v>
      </c>
      <c r="Q2648">
        <f>YEAR(P2648)</f>
        <v>2015</v>
      </c>
    </row>
    <row r="2649" spans="1:17" ht="48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8278</v>
      </c>
      <c r="O2649" t="s">
        <v>8314</v>
      </c>
      <c r="P2649" s="9">
        <f>(((J2649/60)/60)/24) + DATE(1970, 1, 1)</f>
        <v>42200.261793981481</v>
      </c>
      <c r="Q2649">
        <f>YEAR(P2649)</f>
        <v>2015</v>
      </c>
    </row>
    <row r="2650" spans="1:17" ht="48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8278</v>
      </c>
      <c r="O2650" t="s">
        <v>8314</v>
      </c>
      <c r="P2650" s="9">
        <f>(((J2650/60)/60)/24) + DATE(1970, 1, 1)</f>
        <v>42408.714814814812</v>
      </c>
      <c r="Q2650">
        <f>YEAR(P2650)</f>
        <v>2016</v>
      </c>
    </row>
    <row r="2651" spans="1:17" ht="16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8278</v>
      </c>
      <c r="O2651" t="s">
        <v>8314</v>
      </c>
      <c r="P2651" s="9">
        <f>(((J2651/60)/60)/24) + DATE(1970, 1, 1)</f>
        <v>42341.99700231482</v>
      </c>
      <c r="Q2651">
        <f>YEAR(P2651)</f>
        <v>2015</v>
      </c>
    </row>
    <row r="2652" spans="1:17" ht="48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8278</v>
      </c>
      <c r="O2652" t="s">
        <v>8314</v>
      </c>
      <c r="P2652" s="9">
        <f>(((J2652/60)/60)/24) + DATE(1970, 1, 1)</f>
        <v>42695.624340277776</v>
      </c>
      <c r="Q2652">
        <f>YEAR(P2652)</f>
        <v>2016</v>
      </c>
    </row>
    <row r="2653" spans="1:17" ht="48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8278</v>
      </c>
      <c r="O2653" t="s">
        <v>8314</v>
      </c>
      <c r="P2653" s="9">
        <f>(((J2653/60)/60)/24) + DATE(1970, 1, 1)</f>
        <v>42327.805659722217</v>
      </c>
      <c r="Q2653">
        <f>YEAR(P2653)</f>
        <v>2015</v>
      </c>
    </row>
    <row r="2654" spans="1:17" ht="48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8278</v>
      </c>
      <c r="O2654" t="s">
        <v>8314</v>
      </c>
      <c r="P2654" s="9">
        <f>(((J2654/60)/60)/24) + DATE(1970, 1, 1)</f>
        <v>41953.158854166672</v>
      </c>
      <c r="Q2654">
        <f>YEAR(P2654)</f>
        <v>2014</v>
      </c>
    </row>
    <row r="2655" spans="1:17" ht="48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8278</v>
      </c>
      <c r="O2655" t="s">
        <v>8314</v>
      </c>
      <c r="P2655" s="9">
        <f>(((J2655/60)/60)/24) + DATE(1970, 1, 1)</f>
        <v>41771.651932870373</v>
      </c>
      <c r="Q2655">
        <f>YEAR(P2655)</f>
        <v>2014</v>
      </c>
    </row>
    <row r="2656" spans="1:17" ht="48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8278</v>
      </c>
      <c r="O2656" t="s">
        <v>8314</v>
      </c>
      <c r="P2656" s="9">
        <f>(((J2656/60)/60)/24) + DATE(1970, 1, 1)</f>
        <v>42055.600995370376</v>
      </c>
      <c r="Q2656">
        <f>YEAR(P2656)</f>
        <v>2015</v>
      </c>
    </row>
    <row r="2657" spans="1:17" ht="16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8278</v>
      </c>
      <c r="O2657" t="s">
        <v>8314</v>
      </c>
      <c r="P2657" s="9">
        <f>(((J2657/60)/60)/24) + DATE(1970, 1, 1)</f>
        <v>42381.866284722222</v>
      </c>
      <c r="Q2657">
        <f>YEAR(P2657)</f>
        <v>2016</v>
      </c>
    </row>
    <row r="2658" spans="1:17" ht="32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8278</v>
      </c>
      <c r="O2658" t="s">
        <v>8314</v>
      </c>
      <c r="P2658" s="9">
        <f>(((J2658/60)/60)/24) + DATE(1970, 1, 1)</f>
        <v>42767.688518518517</v>
      </c>
      <c r="Q2658">
        <f>YEAR(P2658)</f>
        <v>2017</v>
      </c>
    </row>
    <row r="2659" spans="1:17" ht="48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8278</v>
      </c>
      <c r="O2659" t="s">
        <v>8314</v>
      </c>
      <c r="P2659" s="9">
        <f>(((J2659/60)/60)/24) + DATE(1970, 1, 1)</f>
        <v>42551.928854166668</v>
      </c>
      <c r="Q2659">
        <f>YEAR(P2659)</f>
        <v>2016</v>
      </c>
    </row>
    <row r="2660" spans="1:17" ht="48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8278</v>
      </c>
      <c r="O2660" t="s">
        <v>8314</v>
      </c>
      <c r="P2660" s="9">
        <f>(((J2660/60)/60)/24) + DATE(1970, 1, 1)</f>
        <v>42551.884189814817</v>
      </c>
      <c r="Q2660">
        <f>YEAR(P2660)</f>
        <v>2016</v>
      </c>
    </row>
    <row r="2661" spans="1:17" ht="16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8278</v>
      </c>
      <c r="O2661" t="s">
        <v>8314</v>
      </c>
      <c r="P2661" s="9">
        <f>(((J2661/60)/60)/24) + DATE(1970, 1, 1)</f>
        <v>42082.069560185191</v>
      </c>
      <c r="Q2661">
        <f>YEAR(P2661)</f>
        <v>2015</v>
      </c>
    </row>
    <row r="2662" spans="1:17" ht="48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8278</v>
      </c>
      <c r="O2662" t="s">
        <v>8314</v>
      </c>
      <c r="P2662" s="9">
        <f>(((J2662/60)/60)/24) + DATE(1970, 1, 1)</f>
        <v>42272.713171296295</v>
      </c>
      <c r="Q2662">
        <f>YEAR(P2662)</f>
        <v>2015</v>
      </c>
    </row>
    <row r="2663" spans="1:17" ht="48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8278</v>
      </c>
      <c r="O2663" t="s">
        <v>8315</v>
      </c>
      <c r="P2663" s="9">
        <f>(((J2663/60)/60)/24) + DATE(1970, 1, 1)</f>
        <v>41542.958449074074</v>
      </c>
      <c r="Q2663">
        <f>YEAR(P2663)</f>
        <v>2013</v>
      </c>
    </row>
    <row r="2664" spans="1:17" ht="48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8278</v>
      </c>
      <c r="O2664" t="s">
        <v>8315</v>
      </c>
      <c r="P2664" s="9">
        <f>(((J2664/60)/60)/24) + DATE(1970, 1, 1)</f>
        <v>42207.746678240743</v>
      </c>
      <c r="Q2664">
        <f>YEAR(P2664)</f>
        <v>2015</v>
      </c>
    </row>
    <row r="2665" spans="1:17" ht="48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8278</v>
      </c>
      <c r="O2665" t="s">
        <v>8315</v>
      </c>
      <c r="P2665" s="9">
        <f>(((J2665/60)/60)/24) + DATE(1970, 1, 1)</f>
        <v>42222.622766203705</v>
      </c>
      <c r="Q2665">
        <f>YEAR(P2665)</f>
        <v>2015</v>
      </c>
    </row>
    <row r="2666" spans="1:17" ht="48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8278</v>
      </c>
      <c r="O2666" t="s">
        <v>8315</v>
      </c>
      <c r="P2666" s="9">
        <f>(((J2666/60)/60)/24) + DATE(1970, 1, 1)</f>
        <v>42313.02542824074</v>
      </c>
      <c r="Q2666">
        <f>YEAR(P2666)</f>
        <v>2015</v>
      </c>
    </row>
    <row r="2667" spans="1:17" ht="48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8278</v>
      </c>
      <c r="O2667" t="s">
        <v>8315</v>
      </c>
      <c r="P2667" s="9">
        <f>(((J2667/60)/60)/24) + DATE(1970, 1, 1)</f>
        <v>42083.895532407405</v>
      </c>
      <c r="Q2667">
        <f>YEAR(P2667)</f>
        <v>2015</v>
      </c>
    </row>
    <row r="2668" spans="1:17" ht="48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8278</v>
      </c>
      <c r="O2668" t="s">
        <v>8315</v>
      </c>
      <c r="P2668" s="9">
        <f>(((J2668/60)/60)/24) + DATE(1970, 1, 1)</f>
        <v>42235.764340277776</v>
      </c>
      <c r="Q2668">
        <f>YEAR(P2668)</f>
        <v>2015</v>
      </c>
    </row>
    <row r="2669" spans="1:17" ht="48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8278</v>
      </c>
      <c r="O2669" t="s">
        <v>8315</v>
      </c>
      <c r="P2669" s="9">
        <f>(((J2669/60)/60)/24) + DATE(1970, 1, 1)</f>
        <v>42380.926111111112</v>
      </c>
      <c r="Q2669">
        <f>YEAR(P2669)</f>
        <v>2016</v>
      </c>
    </row>
    <row r="2670" spans="1:17" ht="32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8278</v>
      </c>
      <c r="O2670" t="s">
        <v>8315</v>
      </c>
      <c r="P2670" s="9">
        <f>(((J2670/60)/60)/24) + DATE(1970, 1, 1)</f>
        <v>42275.588715277772</v>
      </c>
      <c r="Q2670">
        <f>YEAR(P2670)</f>
        <v>2015</v>
      </c>
    </row>
    <row r="2671" spans="1:17" ht="48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8278</v>
      </c>
      <c r="O2671" t="s">
        <v>8315</v>
      </c>
      <c r="P2671" s="9">
        <f>(((J2671/60)/60)/24) + DATE(1970, 1, 1)</f>
        <v>42319.035833333335</v>
      </c>
      <c r="Q2671">
        <f>YEAR(P2671)</f>
        <v>2015</v>
      </c>
    </row>
    <row r="2672" spans="1:17" ht="48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8278</v>
      </c>
      <c r="O2672" t="s">
        <v>8315</v>
      </c>
      <c r="P2672" s="9">
        <f>(((J2672/60)/60)/24) + DATE(1970, 1, 1)</f>
        <v>41821.020601851851</v>
      </c>
      <c r="Q2672">
        <f>YEAR(P2672)</f>
        <v>2014</v>
      </c>
    </row>
    <row r="2673" spans="1:17" ht="48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8278</v>
      </c>
      <c r="O2673" t="s">
        <v>8315</v>
      </c>
      <c r="P2673" s="9">
        <f>(((J2673/60)/60)/24) + DATE(1970, 1, 1)</f>
        <v>41962.749027777783</v>
      </c>
      <c r="Q2673">
        <f>YEAR(P2673)</f>
        <v>2014</v>
      </c>
    </row>
    <row r="2674" spans="1:17" ht="48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8278</v>
      </c>
      <c r="O2674" t="s">
        <v>8315</v>
      </c>
      <c r="P2674" s="9">
        <f>(((J2674/60)/60)/24) + DATE(1970, 1, 1)</f>
        <v>42344.884143518517</v>
      </c>
      <c r="Q2674">
        <f>YEAR(P2674)</f>
        <v>2015</v>
      </c>
    </row>
    <row r="2675" spans="1:17" ht="48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8278</v>
      </c>
      <c r="O2675" t="s">
        <v>8315</v>
      </c>
      <c r="P2675" s="9">
        <f>(((J2675/60)/60)/24) + DATE(1970, 1, 1)</f>
        <v>41912.541655092595</v>
      </c>
      <c r="Q2675">
        <f>YEAR(P2675)</f>
        <v>2014</v>
      </c>
    </row>
    <row r="2676" spans="1:17" ht="64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8278</v>
      </c>
      <c r="O2676" t="s">
        <v>8315</v>
      </c>
      <c r="P2676" s="9">
        <f>(((J2676/60)/60)/24) + DATE(1970, 1, 1)</f>
        <v>42529.632754629631</v>
      </c>
      <c r="Q2676">
        <f>YEAR(P2676)</f>
        <v>2016</v>
      </c>
    </row>
    <row r="2677" spans="1:17" ht="48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8278</v>
      </c>
      <c r="O2677" t="s">
        <v>8315</v>
      </c>
      <c r="P2677" s="9">
        <f>(((J2677/60)/60)/24) + DATE(1970, 1, 1)</f>
        <v>41923.857511574075</v>
      </c>
      <c r="Q2677">
        <f>YEAR(P2677)</f>
        <v>2014</v>
      </c>
    </row>
    <row r="2678" spans="1:17" ht="48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8278</v>
      </c>
      <c r="O2678" t="s">
        <v>8315</v>
      </c>
      <c r="P2678" s="9">
        <f>(((J2678/60)/60)/24) + DATE(1970, 1, 1)</f>
        <v>42482.624699074076</v>
      </c>
      <c r="Q2678">
        <f>YEAR(P2678)</f>
        <v>2016</v>
      </c>
    </row>
    <row r="2679" spans="1:17" ht="48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8278</v>
      </c>
      <c r="O2679" t="s">
        <v>8315</v>
      </c>
      <c r="P2679" s="9">
        <f>(((J2679/60)/60)/24) + DATE(1970, 1, 1)</f>
        <v>41793.029432870368</v>
      </c>
      <c r="Q2679">
        <f>YEAR(P2679)</f>
        <v>2014</v>
      </c>
    </row>
    <row r="2680" spans="1:17" ht="48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8278</v>
      </c>
      <c r="O2680" t="s">
        <v>8315</v>
      </c>
      <c r="P2680" s="9">
        <f>(((J2680/60)/60)/24) + DATE(1970, 1, 1)</f>
        <v>42241.798206018517</v>
      </c>
      <c r="Q2680">
        <f>YEAR(P2680)</f>
        <v>2015</v>
      </c>
    </row>
    <row r="2681" spans="1:17" ht="48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8278</v>
      </c>
      <c r="O2681" t="s">
        <v>8315</v>
      </c>
      <c r="P2681" s="9">
        <f>(((J2681/60)/60)/24) + DATE(1970, 1, 1)</f>
        <v>42033.001087962963</v>
      </c>
      <c r="Q2681">
        <f>YEAR(P2681)</f>
        <v>2015</v>
      </c>
    </row>
    <row r="2682" spans="1:17" ht="16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8278</v>
      </c>
      <c r="O2682" t="s">
        <v>8315</v>
      </c>
      <c r="P2682" s="9">
        <f>(((J2682/60)/60)/24) + DATE(1970, 1, 1)</f>
        <v>42436.211701388893</v>
      </c>
      <c r="Q2682">
        <f>YEAR(P2682)</f>
        <v>2016</v>
      </c>
    </row>
    <row r="2683" spans="1:17" ht="48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8295</v>
      </c>
      <c r="O2683" t="s">
        <v>8296</v>
      </c>
      <c r="P2683" s="9">
        <f>(((J2683/60)/60)/24) + DATE(1970, 1, 1)</f>
        <v>41805.895254629628</v>
      </c>
      <c r="Q2683">
        <f>YEAR(P2683)</f>
        <v>2014</v>
      </c>
    </row>
    <row r="2684" spans="1:17" ht="48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8295</v>
      </c>
      <c r="O2684" t="s">
        <v>8296</v>
      </c>
      <c r="P2684" s="9">
        <f>(((J2684/60)/60)/24) + DATE(1970, 1, 1)</f>
        <v>41932.871990740743</v>
      </c>
      <c r="Q2684">
        <f>YEAR(P2684)</f>
        <v>2014</v>
      </c>
    </row>
    <row r="2685" spans="1:17" ht="48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8295</v>
      </c>
      <c r="O2685" t="s">
        <v>8296</v>
      </c>
      <c r="P2685" s="9">
        <f>(((J2685/60)/60)/24) + DATE(1970, 1, 1)</f>
        <v>42034.75509259259</v>
      </c>
      <c r="Q2685">
        <f>YEAR(P2685)</f>
        <v>2015</v>
      </c>
    </row>
    <row r="2686" spans="1:17" ht="48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8295</v>
      </c>
      <c r="O2686" t="s">
        <v>8296</v>
      </c>
      <c r="P2686" s="9">
        <f>(((J2686/60)/60)/24) + DATE(1970, 1, 1)</f>
        <v>41820.914641203701</v>
      </c>
      <c r="Q2686">
        <f>YEAR(P2686)</f>
        <v>2014</v>
      </c>
    </row>
    <row r="2687" spans="1:17" ht="48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8295</v>
      </c>
      <c r="O2687" t="s">
        <v>8296</v>
      </c>
      <c r="P2687" s="9">
        <f>(((J2687/60)/60)/24) + DATE(1970, 1, 1)</f>
        <v>42061.69594907407</v>
      </c>
      <c r="Q2687">
        <f>YEAR(P2687)</f>
        <v>2015</v>
      </c>
    </row>
    <row r="2688" spans="1:17" ht="48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8295</v>
      </c>
      <c r="O2688" t="s">
        <v>8296</v>
      </c>
      <c r="P2688" s="9">
        <f>(((J2688/60)/60)/24) + DATE(1970, 1, 1)</f>
        <v>41892.974803240737</v>
      </c>
      <c r="Q2688">
        <f>YEAR(P2688)</f>
        <v>2014</v>
      </c>
    </row>
    <row r="2689" spans="1:17" ht="48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8295</v>
      </c>
      <c r="O2689" t="s">
        <v>8296</v>
      </c>
      <c r="P2689" s="9">
        <f>(((J2689/60)/60)/24) + DATE(1970, 1, 1)</f>
        <v>42154.64025462963</v>
      </c>
      <c r="Q2689">
        <f>YEAR(P2689)</f>
        <v>2015</v>
      </c>
    </row>
    <row r="2690" spans="1:17" ht="32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8295</v>
      </c>
      <c r="O2690" t="s">
        <v>8296</v>
      </c>
      <c r="P2690" s="9">
        <f>(((J2690/60)/60)/24) + DATE(1970, 1, 1)</f>
        <v>42028.118865740747</v>
      </c>
      <c r="Q2690">
        <f>YEAR(P2690)</f>
        <v>2015</v>
      </c>
    </row>
    <row r="2691" spans="1:17" ht="48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8295</v>
      </c>
      <c r="O2691" t="s">
        <v>8296</v>
      </c>
      <c r="P2691" s="9">
        <f>(((J2691/60)/60)/24) + DATE(1970, 1, 1)</f>
        <v>42551.961689814809</v>
      </c>
      <c r="Q2691">
        <f>YEAR(P2691)</f>
        <v>2016</v>
      </c>
    </row>
    <row r="2692" spans="1:17" ht="48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8295</v>
      </c>
      <c r="O2692" t="s">
        <v>8296</v>
      </c>
      <c r="P2692" s="9">
        <f>(((J2692/60)/60)/24) + DATE(1970, 1, 1)</f>
        <v>42113.105046296296</v>
      </c>
      <c r="Q2692">
        <f>YEAR(P2692)</f>
        <v>2015</v>
      </c>
    </row>
    <row r="2693" spans="1:17" ht="32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8295</v>
      </c>
      <c r="O2693" t="s">
        <v>8296</v>
      </c>
      <c r="P2693" s="9">
        <f>(((J2693/60)/60)/24) + DATE(1970, 1, 1)</f>
        <v>42089.724039351851</v>
      </c>
      <c r="Q2693">
        <f>YEAR(P2693)</f>
        <v>2015</v>
      </c>
    </row>
    <row r="2694" spans="1:17" ht="48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8295</v>
      </c>
      <c r="O2694" t="s">
        <v>8296</v>
      </c>
      <c r="P2694" s="9">
        <f>(((J2694/60)/60)/24) + DATE(1970, 1, 1)</f>
        <v>42058.334027777775</v>
      </c>
      <c r="Q2694">
        <f>YEAR(P2694)</f>
        <v>2015</v>
      </c>
    </row>
    <row r="2695" spans="1:17" ht="48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8295</v>
      </c>
      <c r="O2695" t="s">
        <v>8296</v>
      </c>
      <c r="P2695" s="9">
        <f>(((J2695/60)/60)/24) + DATE(1970, 1, 1)</f>
        <v>41834.138495370367</v>
      </c>
      <c r="Q2695">
        <f>YEAR(P2695)</f>
        <v>2014</v>
      </c>
    </row>
    <row r="2696" spans="1:17" ht="48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8295</v>
      </c>
      <c r="O2696" t="s">
        <v>8296</v>
      </c>
      <c r="P2696" s="9">
        <f>(((J2696/60)/60)/24) + DATE(1970, 1, 1)</f>
        <v>41878.140497685185</v>
      </c>
      <c r="Q2696">
        <f>YEAR(P2696)</f>
        <v>2014</v>
      </c>
    </row>
    <row r="2697" spans="1:17" ht="32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8295</v>
      </c>
      <c r="O2697" t="s">
        <v>8296</v>
      </c>
      <c r="P2697" s="9">
        <f>(((J2697/60)/60)/24) + DATE(1970, 1, 1)</f>
        <v>42048.181921296295</v>
      </c>
      <c r="Q2697">
        <f>YEAR(P2697)</f>
        <v>2015</v>
      </c>
    </row>
    <row r="2698" spans="1:17" ht="48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8295</v>
      </c>
      <c r="O2698" t="s">
        <v>8296</v>
      </c>
      <c r="P2698" s="9">
        <f>(((J2698/60)/60)/24) + DATE(1970, 1, 1)</f>
        <v>41964.844444444447</v>
      </c>
      <c r="Q2698">
        <f>YEAR(P2698)</f>
        <v>2014</v>
      </c>
    </row>
    <row r="2699" spans="1:17" ht="48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8295</v>
      </c>
      <c r="O2699" t="s">
        <v>8296</v>
      </c>
      <c r="P2699" s="9">
        <f>(((J2699/60)/60)/24) + DATE(1970, 1, 1)</f>
        <v>42187.940081018518</v>
      </c>
      <c r="Q2699">
        <f>YEAR(P2699)</f>
        <v>2015</v>
      </c>
    </row>
    <row r="2700" spans="1:17" ht="48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8295</v>
      </c>
      <c r="O2700" t="s">
        <v>8296</v>
      </c>
      <c r="P2700" s="9">
        <f>(((J2700/60)/60)/24) + DATE(1970, 1, 1)</f>
        <v>41787.898240740738</v>
      </c>
      <c r="Q2700">
        <f>YEAR(P2700)</f>
        <v>2014</v>
      </c>
    </row>
    <row r="2701" spans="1:17" ht="48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8295</v>
      </c>
      <c r="O2701" t="s">
        <v>8296</v>
      </c>
      <c r="P2701" s="9">
        <f>(((J2701/60)/60)/24) + DATE(1970, 1, 1)</f>
        <v>41829.896562499998</v>
      </c>
      <c r="Q2701">
        <f>YEAR(P2701)</f>
        <v>2014</v>
      </c>
    </row>
    <row r="2702" spans="1:17" ht="48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8295</v>
      </c>
      <c r="O2702" t="s">
        <v>8296</v>
      </c>
      <c r="P2702" s="9">
        <f>(((J2702/60)/60)/24) + DATE(1970, 1, 1)</f>
        <v>41870.87467592593</v>
      </c>
      <c r="Q2702">
        <f>YEAR(P2702)</f>
        <v>2014</v>
      </c>
    </row>
    <row r="2703" spans="1:17" ht="48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8276</v>
      </c>
      <c r="O2703" t="s">
        <v>8316</v>
      </c>
      <c r="P2703" s="9">
        <f>(((J2703/60)/60)/24) + DATE(1970, 1, 1)</f>
        <v>42801.774699074071</v>
      </c>
      <c r="Q2703">
        <f>YEAR(P2703)</f>
        <v>2017</v>
      </c>
    </row>
    <row r="2704" spans="1:17" ht="48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8276</v>
      </c>
      <c r="O2704" t="s">
        <v>8316</v>
      </c>
      <c r="P2704" s="9">
        <f>(((J2704/60)/60)/24) + DATE(1970, 1, 1)</f>
        <v>42800.801817129628</v>
      </c>
      <c r="Q2704">
        <f>YEAR(P2704)</f>
        <v>2017</v>
      </c>
    </row>
    <row r="2705" spans="1:17" ht="32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8276</v>
      </c>
      <c r="O2705" t="s">
        <v>8316</v>
      </c>
      <c r="P2705" s="9">
        <f>(((J2705/60)/60)/24) + DATE(1970, 1, 1)</f>
        <v>42756.690162037034</v>
      </c>
      <c r="Q2705">
        <f>YEAR(P2705)</f>
        <v>2017</v>
      </c>
    </row>
    <row r="2706" spans="1:17" ht="48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8276</v>
      </c>
      <c r="O2706" t="s">
        <v>8316</v>
      </c>
      <c r="P2706" s="9">
        <f>(((J2706/60)/60)/24) + DATE(1970, 1, 1)</f>
        <v>42787.862430555557</v>
      </c>
      <c r="Q2706">
        <f>YEAR(P2706)</f>
        <v>2017</v>
      </c>
    </row>
    <row r="2707" spans="1:17" ht="32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8276</v>
      </c>
      <c r="O2707" t="s">
        <v>8316</v>
      </c>
      <c r="P2707" s="9">
        <f>(((J2707/60)/60)/24) + DATE(1970, 1, 1)</f>
        <v>42773.916180555556</v>
      </c>
      <c r="Q2707">
        <f>YEAR(P2707)</f>
        <v>2017</v>
      </c>
    </row>
    <row r="2708" spans="1:17" ht="48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8276</v>
      </c>
      <c r="O2708" t="s">
        <v>8316</v>
      </c>
      <c r="P2708" s="9">
        <f>(((J2708/60)/60)/24) + DATE(1970, 1, 1)</f>
        <v>41899.294942129629</v>
      </c>
      <c r="Q2708">
        <f>YEAR(P2708)</f>
        <v>2014</v>
      </c>
    </row>
    <row r="2709" spans="1:17" ht="48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8276</v>
      </c>
      <c r="O2709" t="s">
        <v>8316</v>
      </c>
      <c r="P2709" s="9">
        <f>(((J2709/60)/60)/24) + DATE(1970, 1, 1)</f>
        <v>41391.782905092594</v>
      </c>
      <c r="Q2709">
        <f>YEAR(P2709)</f>
        <v>2013</v>
      </c>
    </row>
    <row r="2710" spans="1:17" ht="48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8276</v>
      </c>
      <c r="O2710" t="s">
        <v>8316</v>
      </c>
      <c r="P2710" s="9">
        <f>(((J2710/60)/60)/24) + DATE(1970, 1, 1)</f>
        <v>42512.698217592595</v>
      </c>
      <c r="Q2710">
        <f>YEAR(P2710)</f>
        <v>2016</v>
      </c>
    </row>
    <row r="2711" spans="1:17" ht="48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8276</v>
      </c>
      <c r="O2711" t="s">
        <v>8316</v>
      </c>
      <c r="P2711" s="9">
        <f>(((J2711/60)/60)/24) + DATE(1970, 1, 1)</f>
        <v>42612.149780092594</v>
      </c>
      <c r="Q2711">
        <f>YEAR(P2711)</f>
        <v>2016</v>
      </c>
    </row>
    <row r="2712" spans="1:17" ht="32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8276</v>
      </c>
      <c r="O2712" t="s">
        <v>8316</v>
      </c>
      <c r="P2712" s="9">
        <f>(((J2712/60)/60)/24) + DATE(1970, 1, 1)</f>
        <v>41828.229490740741</v>
      </c>
      <c r="Q2712">
        <f>YEAR(P2712)</f>
        <v>2014</v>
      </c>
    </row>
    <row r="2713" spans="1:17" ht="48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8276</v>
      </c>
      <c r="O2713" t="s">
        <v>8316</v>
      </c>
      <c r="P2713" s="9">
        <f>(((J2713/60)/60)/24) + DATE(1970, 1, 1)</f>
        <v>41780.745254629634</v>
      </c>
      <c r="Q2713">
        <f>YEAR(P2713)</f>
        <v>2014</v>
      </c>
    </row>
    <row r="2714" spans="1:17" ht="48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8276</v>
      </c>
      <c r="O2714" t="s">
        <v>8316</v>
      </c>
      <c r="P2714" s="9">
        <f>(((J2714/60)/60)/24) + DATE(1970, 1, 1)</f>
        <v>41432.062037037038</v>
      </c>
      <c r="Q2714">
        <f>YEAR(P2714)</f>
        <v>2013</v>
      </c>
    </row>
    <row r="2715" spans="1:17" ht="48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8276</v>
      </c>
      <c r="O2715" t="s">
        <v>8316</v>
      </c>
      <c r="P2715" s="9">
        <f>(((J2715/60)/60)/24) + DATE(1970, 1, 1)</f>
        <v>42322.653749999998</v>
      </c>
      <c r="Q2715">
        <f>YEAR(P2715)</f>
        <v>2015</v>
      </c>
    </row>
    <row r="2716" spans="1:17" ht="32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8276</v>
      </c>
      <c r="O2716" t="s">
        <v>8316</v>
      </c>
      <c r="P2716" s="9">
        <f>(((J2716/60)/60)/24) + DATE(1970, 1, 1)</f>
        <v>42629.655046296291</v>
      </c>
      <c r="Q2716">
        <f>YEAR(P2716)</f>
        <v>2016</v>
      </c>
    </row>
    <row r="2717" spans="1:17" ht="48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8276</v>
      </c>
      <c r="O2717" t="s">
        <v>8316</v>
      </c>
      <c r="P2717" s="9">
        <f>(((J2717/60)/60)/24) + DATE(1970, 1, 1)</f>
        <v>42387.398472222223</v>
      </c>
      <c r="Q2717">
        <f>YEAR(P2717)</f>
        <v>2016</v>
      </c>
    </row>
    <row r="2718" spans="1:17" ht="64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8276</v>
      </c>
      <c r="O2718" t="s">
        <v>8316</v>
      </c>
      <c r="P2718" s="9">
        <f>(((J2718/60)/60)/24) + DATE(1970, 1, 1)</f>
        <v>42255.333252314813</v>
      </c>
      <c r="Q2718">
        <f>YEAR(P2718)</f>
        <v>2015</v>
      </c>
    </row>
    <row r="2719" spans="1:17" ht="48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8276</v>
      </c>
      <c r="O2719" t="s">
        <v>8316</v>
      </c>
      <c r="P2719" s="9">
        <f>(((J2719/60)/60)/24) + DATE(1970, 1, 1)</f>
        <v>41934.914918981485</v>
      </c>
      <c r="Q2719">
        <f>YEAR(P2719)</f>
        <v>2014</v>
      </c>
    </row>
    <row r="2720" spans="1:17" ht="48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8276</v>
      </c>
      <c r="O2720" t="s">
        <v>8316</v>
      </c>
      <c r="P2720" s="9">
        <f>(((J2720/60)/60)/24) + DATE(1970, 1, 1)</f>
        <v>42465.596585648149</v>
      </c>
      <c r="Q2720">
        <f>YEAR(P2720)</f>
        <v>2016</v>
      </c>
    </row>
    <row r="2721" spans="1:17" ht="48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8276</v>
      </c>
      <c r="O2721" t="s">
        <v>8316</v>
      </c>
      <c r="P2721" s="9">
        <f>(((J2721/60)/60)/24) + DATE(1970, 1, 1)</f>
        <v>42418.031180555554</v>
      </c>
      <c r="Q2721">
        <f>YEAR(P2721)</f>
        <v>2016</v>
      </c>
    </row>
    <row r="2722" spans="1:17" ht="48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8276</v>
      </c>
      <c r="O2722" t="s">
        <v>8316</v>
      </c>
      <c r="P2722" s="9">
        <f>(((J2722/60)/60)/24) + DATE(1970, 1, 1)</f>
        <v>42655.465891203698</v>
      </c>
      <c r="Q2722">
        <f>YEAR(P2722)</f>
        <v>2016</v>
      </c>
    </row>
    <row r="2723" spans="1:17" ht="48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8278</v>
      </c>
      <c r="O2723" t="s">
        <v>8308</v>
      </c>
      <c r="P2723" s="9">
        <f>(((J2723/60)/60)/24) + DATE(1970, 1, 1)</f>
        <v>41493.543958333335</v>
      </c>
      <c r="Q2723">
        <f>YEAR(P2723)</f>
        <v>2013</v>
      </c>
    </row>
    <row r="2724" spans="1:17" ht="48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8278</v>
      </c>
      <c r="O2724" t="s">
        <v>8308</v>
      </c>
      <c r="P2724" s="9">
        <f>(((J2724/60)/60)/24) + DATE(1970, 1, 1)</f>
        <v>42704.857094907406</v>
      </c>
      <c r="Q2724">
        <f>YEAR(P2724)</f>
        <v>2016</v>
      </c>
    </row>
    <row r="2725" spans="1:17" ht="48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8278</v>
      </c>
      <c r="O2725" t="s">
        <v>8308</v>
      </c>
      <c r="P2725" s="9">
        <f>(((J2725/60)/60)/24) + DATE(1970, 1, 1)</f>
        <v>41944.83898148148</v>
      </c>
      <c r="Q2725">
        <f>YEAR(P2725)</f>
        <v>2014</v>
      </c>
    </row>
    <row r="2726" spans="1:17" ht="48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8278</v>
      </c>
      <c r="O2726" t="s">
        <v>8308</v>
      </c>
      <c r="P2726" s="9">
        <f>(((J2726/60)/60)/24) + DATE(1970, 1, 1)</f>
        <v>42199.32707175926</v>
      </c>
      <c r="Q2726">
        <f>YEAR(P2726)</f>
        <v>2015</v>
      </c>
    </row>
    <row r="2727" spans="1:17" ht="32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8278</v>
      </c>
      <c r="O2727" t="s">
        <v>8308</v>
      </c>
      <c r="P2727" s="9">
        <f>(((J2727/60)/60)/24) + DATE(1970, 1, 1)</f>
        <v>42745.744618055556</v>
      </c>
      <c r="Q2727">
        <f>YEAR(P2727)</f>
        <v>2017</v>
      </c>
    </row>
    <row r="2728" spans="1:17" ht="16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8278</v>
      </c>
      <c r="O2728" t="s">
        <v>8308</v>
      </c>
      <c r="P2728" s="9">
        <f>(((J2728/60)/60)/24) + DATE(1970, 1, 1)</f>
        <v>42452.579988425925</v>
      </c>
      <c r="Q2728">
        <f>YEAR(P2728)</f>
        <v>2016</v>
      </c>
    </row>
    <row r="2729" spans="1:17" ht="48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8278</v>
      </c>
      <c r="O2729" t="s">
        <v>8308</v>
      </c>
      <c r="P2729" s="9">
        <f>(((J2729/60)/60)/24) + DATE(1970, 1, 1)</f>
        <v>42198.676655092597</v>
      </c>
      <c r="Q2729">
        <f>YEAR(P2729)</f>
        <v>2015</v>
      </c>
    </row>
    <row r="2730" spans="1:17" ht="32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8278</v>
      </c>
      <c r="O2730" t="s">
        <v>8308</v>
      </c>
      <c r="P2730" s="9">
        <f>(((J2730/60)/60)/24) + DATE(1970, 1, 1)</f>
        <v>42333.59993055556</v>
      </c>
      <c r="Q2730">
        <f>YEAR(P2730)</f>
        <v>2015</v>
      </c>
    </row>
    <row r="2731" spans="1:17" ht="32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8278</v>
      </c>
      <c r="O2731" t="s">
        <v>8308</v>
      </c>
      <c r="P2731" s="9">
        <f>(((J2731/60)/60)/24) + DATE(1970, 1, 1)</f>
        <v>42095.240706018521</v>
      </c>
      <c r="Q2731">
        <f>YEAR(P2731)</f>
        <v>2015</v>
      </c>
    </row>
    <row r="2732" spans="1:17" ht="32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8278</v>
      </c>
      <c r="O2732" t="s">
        <v>8308</v>
      </c>
      <c r="P2732" s="9">
        <f>(((J2732/60)/60)/24) + DATE(1970, 1, 1)</f>
        <v>41351.541377314818</v>
      </c>
      <c r="Q2732">
        <f>YEAR(P2732)</f>
        <v>2013</v>
      </c>
    </row>
    <row r="2733" spans="1:17" ht="48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8278</v>
      </c>
      <c r="O2733" t="s">
        <v>8308</v>
      </c>
      <c r="P2733" s="9">
        <f>(((J2733/60)/60)/24) + DATE(1970, 1, 1)</f>
        <v>41872.525717592594</v>
      </c>
      <c r="Q2733">
        <f>YEAR(P2733)</f>
        <v>2014</v>
      </c>
    </row>
    <row r="2734" spans="1:17" ht="48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8278</v>
      </c>
      <c r="O2734" t="s">
        <v>8308</v>
      </c>
      <c r="P2734" s="9">
        <f>(((J2734/60)/60)/24) + DATE(1970, 1, 1)</f>
        <v>41389.808194444442</v>
      </c>
      <c r="Q2734">
        <f>YEAR(P2734)</f>
        <v>2013</v>
      </c>
    </row>
    <row r="2735" spans="1:17" ht="48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8278</v>
      </c>
      <c r="O2735" t="s">
        <v>8308</v>
      </c>
      <c r="P2735" s="9">
        <f>(((J2735/60)/60)/24) + DATE(1970, 1, 1)</f>
        <v>42044.272847222222</v>
      </c>
      <c r="Q2735">
        <f>YEAR(P2735)</f>
        <v>2015</v>
      </c>
    </row>
    <row r="2736" spans="1:17" ht="48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8278</v>
      </c>
      <c r="O2736" t="s">
        <v>8308</v>
      </c>
      <c r="P2736" s="9">
        <f>(((J2736/60)/60)/24) + DATE(1970, 1, 1)</f>
        <v>42626.668888888889</v>
      </c>
      <c r="Q2736">
        <f>YEAR(P2736)</f>
        <v>2016</v>
      </c>
    </row>
    <row r="2737" spans="1:17" ht="48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8278</v>
      </c>
      <c r="O2737" t="s">
        <v>8308</v>
      </c>
      <c r="P2737" s="9">
        <f>(((J2737/60)/60)/24) + DATE(1970, 1, 1)</f>
        <v>41316.120949074073</v>
      </c>
      <c r="Q2737">
        <f>YEAR(P2737)</f>
        <v>2013</v>
      </c>
    </row>
    <row r="2738" spans="1:17" ht="64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8278</v>
      </c>
      <c r="O2738" t="s">
        <v>8308</v>
      </c>
      <c r="P2738" s="9">
        <f>(((J2738/60)/60)/24) + DATE(1970, 1, 1)</f>
        <v>41722.666354166664</v>
      </c>
      <c r="Q2738">
        <f>YEAR(P2738)</f>
        <v>2014</v>
      </c>
    </row>
    <row r="2739" spans="1:17" ht="48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8278</v>
      </c>
      <c r="O2739" t="s">
        <v>8308</v>
      </c>
      <c r="P2739" s="9">
        <f>(((J2739/60)/60)/24) + DATE(1970, 1, 1)</f>
        <v>41611.917673611111</v>
      </c>
      <c r="Q2739">
        <f>YEAR(P2739)</f>
        <v>2013</v>
      </c>
    </row>
    <row r="2740" spans="1:17" ht="48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8278</v>
      </c>
      <c r="O2740" t="s">
        <v>8308</v>
      </c>
      <c r="P2740" s="9">
        <f>(((J2740/60)/60)/24) + DATE(1970, 1, 1)</f>
        <v>42620.143564814818</v>
      </c>
      <c r="Q2740">
        <f>YEAR(P2740)</f>
        <v>2016</v>
      </c>
    </row>
    <row r="2741" spans="1:17" ht="48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8278</v>
      </c>
      <c r="O2741" t="s">
        <v>8308</v>
      </c>
      <c r="P2741" s="9">
        <f>(((J2741/60)/60)/24) + DATE(1970, 1, 1)</f>
        <v>41719.887928240743</v>
      </c>
      <c r="Q2741">
        <f>YEAR(P2741)</f>
        <v>2014</v>
      </c>
    </row>
    <row r="2742" spans="1:17" ht="32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8278</v>
      </c>
      <c r="O2742" t="s">
        <v>8308</v>
      </c>
      <c r="P2742" s="9">
        <f>(((J2742/60)/60)/24) + DATE(1970, 1, 1)</f>
        <v>42045.031851851847</v>
      </c>
      <c r="Q2742">
        <f>YEAR(P2742)</f>
        <v>2015</v>
      </c>
    </row>
    <row r="2743" spans="1:17" ht="32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8281</v>
      </c>
      <c r="O2743" t="s">
        <v>8317</v>
      </c>
      <c r="P2743" s="9">
        <f>(((J2743/60)/60)/24) + DATE(1970, 1, 1)</f>
        <v>41911.657430555555</v>
      </c>
      <c r="Q2743">
        <f>YEAR(P2743)</f>
        <v>2014</v>
      </c>
    </row>
    <row r="2744" spans="1:17" ht="48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8281</v>
      </c>
      <c r="O2744" t="s">
        <v>8317</v>
      </c>
      <c r="P2744" s="9">
        <f>(((J2744/60)/60)/24) + DATE(1970, 1, 1)</f>
        <v>41030.719756944447</v>
      </c>
      <c r="Q2744">
        <f>YEAR(P2744)</f>
        <v>2012</v>
      </c>
    </row>
    <row r="2745" spans="1:17" ht="64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8281</v>
      </c>
      <c r="O2745" t="s">
        <v>8317</v>
      </c>
      <c r="P2745" s="9">
        <f>(((J2745/60)/60)/24) + DATE(1970, 1, 1)</f>
        <v>42632.328784722224</v>
      </c>
      <c r="Q2745">
        <f>YEAR(P2745)</f>
        <v>2016</v>
      </c>
    </row>
    <row r="2746" spans="1:17" ht="48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8281</v>
      </c>
      <c r="O2746" t="s">
        <v>8317</v>
      </c>
      <c r="P2746" s="9">
        <f>(((J2746/60)/60)/24) + DATE(1970, 1, 1)</f>
        <v>40938.062476851854</v>
      </c>
      <c r="Q2746">
        <f>YEAR(P2746)</f>
        <v>2012</v>
      </c>
    </row>
    <row r="2747" spans="1:17" ht="48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8281</v>
      </c>
      <c r="O2747" t="s">
        <v>8317</v>
      </c>
      <c r="P2747" s="9">
        <f>(((J2747/60)/60)/24) + DATE(1970, 1, 1)</f>
        <v>41044.988055555557</v>
      </c>
      <c r="Q2747">
        <f>YEAR(P2747)</f>
        <v>2012</v>
      </c>
    </row>
    <row r="2748" spans="1:17" ht="48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8281</v>
      </c>
      <c r="O2748" t="s">
        <v>8317</v>
      </c>
      <c r="P2748" s="9">
        <f>(((J2748/60)/60)/24) + DATE(1970, 1, 1)</f>
        <v>41850.781377314815</v>
      </c>
      <c r="Q2748">
        <f>YEAR(P2748)</f>
        <v>2014</v>
      </c>
    </row>
    <row r="2749" spans="1:17" ht="48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8281</v>
      </c>
      <c r="O2749" t="s">
        <v>8317</v>
      </c>
      <c r="P2749" s="9">
        <f>(((J2749/60)/60)/24) + DATE(1970, 1, 1)</f>
        <v>41044.64811342593</v>
      </c>
      <c r="Q2749">
        <f>YEAR(P2749)</f>
        <v>2012</v>
      </c>
    </row>
    <row r="2750" spans="1:17" ht="32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8281</v>
      </c>
      <c r="O2750" t="s">
        <v>8317</v>
      </c>
      <c r="P2750" s="9">
        <f>(((J2750/60)/60)/24) + DATE(1970, 1, 1)</f>
        <v>42585.7106712963</v>
      </c>
      <c r="Q2750">
        <f>YEAR(P2750)</f>
        <v>2016</v>
      </c>
    </row>
    <row r="2751" spans="1:17" ht="32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8281</v>
      </c>
      <c r="O2751" t="s">
        <v>8317</v>
      </c>
      <c r="P2751" s="9">
        <f>(((J2751/60)/60)/24) + DATE(1970, 1, 1)</f>
        <v>42068.799039351856</v>
      </c>
      <c r="Q2751">
        <f>YEAR(P2751)</f>
        <v>2015</v>
      </c>
    </row>
    <row r="2752" spans="1:17" ht="48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8281</v>
      </c>
      <c r="O2752" t="s">
        <v>8317</v>
      </c>
      <c r="P2752" s="9">
        <f>(((J2752/60)/60)/24) + DATE(1970, 1, 1)</f>
        <v>41078.899826388886</v>
      </c>
      <c r="Q2752">
        <f>YEAR(P2752)</f>
        <v>2012</v>
      </c>
    </row>
    <row r="2753" spans="1:17" ht="48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8281</v>
      </c>
      <c r="O2753" t="s">
        <v>8317</v>
      </c>
      <c r="P2753" s="9">
        <f>(((J2753/60)/60)/24) + DATE(1970, 1, 1)</f>
        <v>41747.887060185189</v>
      </c>
      <c r="Q2753">
        <f>YEAR(P2753)</f>
        <v>2014</v>
      </c>
    </row>
    <row r="2754" spans="1:17" ht="48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8281</v>
      </c>
      <c r="O2754" t="s">
        <v>8317</v>
      </c>
      <c r="P2754" s="9">
        <f>(((J2754/60)/60)/24) + DATE(1970, 1, 1)</f>
        <v>40855.765092592592</v>
      </c>
      <c r="Q2754">
        <f>YEAR(P2754)</f>
        <v>2011</v>
      </c>
    </row>
    <row r="2755" spans="1:17" ht="48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8281</v>
      </c>
      <c r="O2755" t="s">
        <v>8317</v>
      </c>
      <c r="P2755" s="9">
        <f>(((J2755/60)/60)/24) + DATE(1970, 1, 1)</f>
        <v>41117.900729166664</v>
      </c>
      <c r="Q2755">
        <f>YEAR(P2755)</f>
        <v>2012</v>
      </c>
    </row>
    <row r="2756" spans="1:17" ht="48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8281</v>
      </c>
      <c r="O2756" t="s">
        <v>8317</v>
      </c>
      <c r="P2756" s="9">
        <f>(((J2756/60)/60)/24) + DATE(1970, 1, 1)</f>
        <v>41863.636006944449</v>
      </c>
      <c r="Q2756">
        <f>YEAR(P2756)</f>
        <v>2014</v>
      </c>
    </row>
    <row r="2757" spans="1:17" ht="32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8281</v>
      </c>
      <c r="O2757" t="s">
        <v>8317</v>
      </c>
      <c r="P2757" s="9">
        <f>(((J2757/60)/60)/24) + DATE(1970, 1, 1)</f>
        <v>42072.790821759263</v>
      </c>
      <c r="Q2757">
        <f>YEAR(P2757)</f>
        <v>2015</v>
      </c>
    </row>
    <row r="2758" spans="1:17" ht="48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8281</v>
      </c>
      <c r="O2758" t="s">
        <v>8317</v>
      </c>
      <c r="P2758" s="9">
        <f>(((J2758/60)/60)/24) + DATE(1970, 1, 1)</f>
        <v>41620.90047453704</v>
      </c>
      <c r="Q2758">
        <f>YEAR(P2758)</f>
        <v>2013</v>
      </c>
    </row>
    <row r="2759" spans="1:17" ht="32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8281</v>
      </c>
      <c r="O2759" t="s">
        <v>8317</v>
      </c>
      <c r="P2759" s="9">
        <f>(((J2759/60)/60)/24) + DATE(1970, 1, 1)</f>
        <v>42573.65662037037</v>
      </c>
      <c r="Q2759">
        <f>YEAR(P2759)</f>
        <v>2016</v>
      </c>
    </row>
    <row r="2760" spans="1:17" ht="48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8281</v>
      </c>
      <c r="O2760" t="s">
        <v>8317</v>
      </c>
      <c r="P2760" s="9">
        <f>(((J2760/60)/60)/24) + DATE(1970, 1, 1)</f>
        <v>42639.441932870366</v>
      </c>
      <c r="Q2760">
        <f>YEAR(P2760)</f>
        <v>2016</v>
      </c>
    </row>
    <row r="2761" spans="1:17" ht="48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8281</v>
      </c>
      <c r="O2761" t="s">
        <v>8317</v>
      </c>
      <c r="P2761" s="9">
        <f>(((J2761/60)/60)/24) + DATE(1970, 1, 1)</f>
        <v>42524.36650462963</v>
      </c>
      <c r="Q2761">
        <f>YEAR(P2761)</f>
        <v>2016</v>
      </c>
    </row>
    <row r="2762" spans="1:17" ht="48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8281</v>
      </c>
      <c r="O2762" t="s">
        <v>8317</v>
      </c>
      <c r="P2762" s="9">
        <f>(((J2762/60)/60)/24) + DATE(1970, 1, 1)</f>
        <v>41415.461319444446</v>
      </c>
      <c r="Q2762">
        <f>YEAR(P2762)</f>
        <v>2013</v>
      </c>
    </row>
    <row r="2763" spans="1:17" ht="32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8281</v>
      </c>
      <c r="O2763" t="s">
        <v>8317</v>
      </c>
      <c r="P2763" s="9">
        <f>(((J2763/60)/60)/24) + DATE(1970, 1, 1)</f>
        <v>41247.063576388886</v>
      </c>
      <c r="Q2763">
        <f>YEAR(P2763)</f>
        <v>2012</v>
      </c>
    </row>
    <row r="2764" spans="1:17" ht="48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8281</v>
      </c>
      <c r="O2764" t="s">
        <v>8317</v>
      </c>
      <c r="P2764" s="9">
        <f>(((J2764/60)/60)/24) + DATE(1970, 1, 1)</f>
        <v>40927.036979166667</v>
      </c>
      <c r="Q2764">
        <f>YEAR(P2764)</f>
        <v>2012</v>
      </c>
    </row>
    <row r="2765" spans="1:17" ht="32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8281</v>
      </c>
      <c r="O2765" t="s">
        <v>8317</v>
      </c>
      <c r="P2765" s="9">
        <f>(((J2765/60)/60)/24) + DATE(1970, 1, 1)</f>
        <v>41373.579675925925</v>
      </c>
      <c r="Q2765">
        <f>YEAR(P2765)</f>
        <v>2013</v>
      </c>
    </row>
    <row r="2766" spans="1:17" ht="48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8281</v>
      </c>
      <c r="O2766" t="s">
        <v>8317</v>
      </c>
      <c r="P2766" s="9">
        <f>(((J2766/60)/60)/24) + DATE(1970, 1, 1)</f>
        <v>41030.292025462964</v>
      </c>
      <c r="Q2766">
        <f>YEAR(P2766)</f>
        <v>2012</v>
      </c>
    </row>
    <row r="2767" spans="1:17" ht="48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8281</v>
      </c>
      <c r="O2767" t="s">
        <v>8317</v>
      </c>
      <c r="P2767" s="9">
        <f>(((J2767/60)/60)/24) + DATE(1970, 1, 1)</f>
        <v>41194.579027777778</v>
      </c>
      <c r="Q2767">
        <f>YEAR(P2767)</f>
        <v>2012</v>
      </c>
    </row>
    <row r="2768" spans="1:17" ht="48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8281</v>
      </c>
      <c r="O2768" t="s">
        <v>8317</v>
      </c>
      <c r="P2768" s="9">
        <f>(((J2768/60)/60)/24) + DATE(1970, 1, 1)</f>
        <v>40736.668032407404</v>
      </c>
      <c r="Q2768">
        <f>YEAR(P2768)</f>
        <v>2011</v>
      </c>
    </row>
    <row r="2769" spans="1:17" ht="48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8281</v>
      </c>
      <c r="O2769" t="s">
        <v>8317</v>
      </c>
      <c r="P2769" s="9">
        <f>(((J2769/60)/60)/24) + DATE(1970, 1, 1)</f>
        <v>42172.958912037036</v>
      </c>
      <c r="Q2769">
        <f>YEAR(P2769)</f>
        <v>2015</v>
      </c>
    </row>
    <row r="2770" spans="1:17" ht="48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8281</v>
      </c>
      <c r="O2770" t="s">
        <v>8317</v>
      </c>
      <c r="P2770" s="9">
        <f>(((J2770/60)/60)/24) + DATE(1970, 1, 1)</f>
        <v>40967.614849537036</v>
      </c>
      <c r="Q2770">
        <f>YEAR(P2770)</f>
        <v>2012</v>
      </c>
    </row>
    <row r="2771" spans="1:17" ht="48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8281</v>
      </c>
      <c r="O2771" t="s">
        <v>8317</v>
      </c>
      <c r="P2771" s="9">
        <f>(((J2771/60)/60)/24) + DATE(1970, 1, 1)</f>
        <v>41745.826273148145</v>
      </c>
      <c r="Q2771">
        <f>YEAR(P2771)</f>
        <v>2014</v>
      </c>
    </row>
    <row r="2772" spans="1:17" ht="48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8281</v>
      </c>
      <c r="O2772" t="s">
        <v>8317</v>
      </c>
      <c r="P2772" s="9">
        <f>(((J2772/60)/60)/24) + DATE(1970, 1, 1)</f>
        <v>41686.705208333333</v>
      </c>
      <c r="Q2772">
        <f>YEAR(P2772)</f>
        <v>2014</v>
      </c>
    </row>
    <row r="2773" spans="1:17" ht="48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8281</v>
      </c>
      <c r="O2773" t="s">
        <v>8317</v>
      </c>
      <c r="P2773" s="9">
        <f>(((J2773/60)/60)/24) + DATE(1970, 1, 1)</f>
        <v>41257.531712962962</v>
      </c>
      <c r="Q2773">
        <f>YEAR(P2773)</f>
        <v>2012</v>
      </c>
    </row>
    <row r="2774" spans="1:17" ht="48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8281</v>
      </c>
      <c r="O2774" t="s">
        <v>8317</v>
      </c>
      <c r="P2774" s="9">
        <f>(((J2774/60)/60)/24) + DATE(1970, 1, 1)</f>
        <v>41537.869143518517</v>
      </c>
      <c r="Q2774">
        <f>YEAR(P2774)</f>
        <v>2013</v>
      </c>
    </row>
    <row r="2775" spans="1:17" ht="48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8281</v>
      </c>
      <c r="O2775" t="s">
        <v>8317</v>
      </c>
      <c r="P2775" s="9">
        <f>(((J2775/60)/60)/24) + DATE(1970, 1, 1)</f>
        <v>42474.86482638889</v>
      </c>
      <c r="Q2775">
        <f>YEAR(P2775)</f>
        <v>2016</v>
      </c>
    </row>
    <row r="2776" spans="1:17" ht="48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8281</v>
      </c>
      <c r="O2776" t="s">
        <v>8317</v>
      </c>
      <c r="P2776" s="9">
        <f>(((J2776/60)/60)/24) + DATE(1970, 1, 1)</f>
        <v>41311.126481481479</v>
      </c>
      <c r="Q2776">
        <f>YEAR(P2776)</f>
        <v>2013</v>
      </c>
    </row>
    <row r="2777" spans="1:17" ht="48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8281</v>
      </c>
      <c r="O2777" t="s">
        <v>8317</v>
      </c>
      <c r="P2777" s="9">
        <f>(((J2777/60)/60)/24) + DATE(1970, 1, 1)</f>
        <v>40863.013356481482</v>
      </c>
      <c r="Q2777">
        <f>YEAR(P2777)</f>
        <v>2011</v>
      </c>
    </row>
    <row r="2778" spans="1:17" ht="48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8281</v>
      </c>
      <c r="O2778" t="s">
        <v>8317</v>
      </c>
      <c r="P2778" s="9">
        <f>(((J2778/60)/60)/24) + DATE(1970, 1, 1)</f>
        <v>42136.297175925924</v>
      </c>
      <c r="Q2778">
        <f>YEAR(P2778)</f>
        <v>2015</v>
      </c>
    </row>
    <row r="2779" spans="1:17" ht="48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8281</v>
      </c>
      <c r="O2779" t="s">
        <v>8317</v>
      </c>
      <c r="P2779" s="9">
        <f>(((J2779/60)/60)/24) + DATE(1970, 1, 1)</f>
        <v>42172.669027777782</v>
      </c>
      <c r="Q2779">
        <f>YEAR(P2779)</f>
        <v>2015</v>
      </c>
    </row>
    <row r="2780" spans="1:17" ht="64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8281</v>
      </c>
      <c r="O2780" t="s">
        <v>8317</v>
      </c>
      <c r="P2780" s="9">
        <f>(((J2780/60)/60)/24) + DATE(1970, 1, 1)</f>
        <v>41846.978078703702</v>
      </c>
      <c r="Q2780">
        <f>YEAR(P2780)</f>
        <v>2014</v>
      </c>
    </row>
    <row r="2781" spans="1:17" ht="48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8281</v>
      </c>
      <c r="O2781" t="s">
        <v>8317</v>
      </c>
      <c r="P2781" s="9">
        <f>(((J2781/60)/60)/24) + DATE(1970, 1, 1)</f>
        <v>42300.585891203707</v>
      </c>
      <c r="Q2781">
        <f>YEAR(P2781)</f>
        <v>2015</v>
      </c>
    </row>
    <row r="2782" spans="1:17" ht="32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8281</v>
      </c>
      <c r="O2782" t="s">
        <v>8317</v>
      </c>
      <c r="P2782" s="9">
        <f>(((J2782/60)/60)/24) + DATE(1970, 1, 1)</f>
        <v>42774.447777777779</v>
      </c>
      <c r="Q2782">
        <f>YEAR(P2782)</f>
        <v>2017</v>
      </c>
    </row>
    <row r="2783" spans="1:17" ht="32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8276</v>
      </c>
      <c r="O2783" t="s">
        <v>8277</v>
      </c>
      <c r="P2783" s="9">
        <f>(((J2783/60)/60)/24) + DATE(1970, 1, 1)</f>
        <v>42018.94159722222</v>
      </c>
      <c r="Q2783">
        <f>YEAR(P2783)</f>
        <v>2015</v>
      </c>
    </row>
    <row r="2784" spans="1:17" ht="32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8276</v>
      </c>
      <c r="O2784" t="s">
        <v>8277</v>
      </c>
      <c r="P2784" s="9">
        <f>(((J2784/60)/60)/24) + DATE(1970, 1, 1)</f>
        <v>42026.924976851849</v>
      </c>
      <c r="Q2784">
        <f>YEAR(P2784)</f>
        <v>2015</v>
      </c>
    </row>
    <row r="2785" spans="1:17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8276</v>
      </c>
      <c r="O2785" t="s">
        <v>8277</v>
      </c>
      <c r="P2785" s="9">
        <f>(((J2785/60)/60)/24) + DATE(1970, 1, 1)</f>
        <v>42103.535254629634</v>
      </c>
      <c r="Q2785">
        <f>YEAR(P2785)</f>
        <v>2015</v>
      </c>
    </row>
    <row r="2786" spans="1:17" ht="48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8276</v>
      </c>
      <c r="O2786" t="s">
        <v>8277</v>
      </c>
      <c r="P2786" s="9">
        <f>(((J2786/60)/60)/24) + DATE(1970, 1, 1)</f>
        <v>41920.787534722222</v>
      </c>
      <c r="Q2786">
        <f>YEAR(P2786)</f>
        <v>2014</v>
      </c>
    </row>
    <row r="2787" spans="1:17" ht="48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8276</v>
      </c>
      <c r="O2787" t="s">
        <v>8277</v>
      </c>
      <c r="P2787" s="9">
        <f>(((J2787/60)/60)/24) + DATE(1970, 1, 1)</f>
        <v>42558.189432870371</v>
      </c>
      <c r="Q2787">
        <f>YEAR(P2787)</f>
        <v>2016</v>
      </c>
    </row>
    <row r="2788" spans="1:17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8276</v>
      </c>
      <c r="O2788" t="s">
        <v>8277</v>
      </c>
      <c r="P2788" s="9">
        <f>(((J2788/60)/60)/24) + DATE(1970, 1, 1)</f>
        <v>41815.569212962961</v>
      </c>
      <c r="Q2788">
        <f>YEAR(P2788)</f>
        <v>2014</v>
      </c>
    </row>
    <row r="2789" spans="1:17" ht="48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8276</v>
      </c>
      <c r="O2789" t="s">
        <v>8277</v>
      </c>
      <c r="P2789" s="9">
        <f>(((J2789/60)/60)/24) + DATE(1970, 1, 1)</f>
        <v>41808.198518518519</v>
      </c>
      <c r="Q2789">
        <f>YEAR(P2789)</f>
        <v>2014</v>
      </c>
    </row>
    <row r="2790" spans="1:17" ht="32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8276</v>
      </c>
      <c r="O2790" t="s">
        <v>8277</v>
      </c>
      <c r="P2790" s="9">
        <f>(((J2790/60)/60)/24) + DATE(1970, 1, 1)</f>
        <v>42550.701886574068</v>
      </c>
      <c r="Q2790">
        <f>YEAR(P2790)</f>
        <v>2016</v>
      </c>
    </row>
    <row r="2791" spans="1:17" ht="32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8276</v>
      </c>
      <c r="O2791" t="s">
        <v>8277</v>
      </c>
      <c r="P2791" s="9">
        <f>(((J2791/60)/60)/24) + DATE(1970, 1, 1)</f>
        <v>42056.013124999998</v>
      </c>
      <c r="Q2791">
        <f>YEAR(P2791)</f>
        <v>2015</v>
      </c>
    </row>
    <row r="2792" spans="1:17" ht="48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8276</v>
      </c>
      <c r="O2792" t="s">
        <v>8277</v>
      </c>
      <c r="P2792" s="9">
        <f>(((J2792/60)/60)/24) + DATE(1970, 1, 1)</f>
        <v>42016.938692129625</v>
      </c>
      <c r="Q2792">
        <f>YEAR(P2792)</f>
        <v>2015</v>
      </c>
    </row>
    <row r="2793" spans="1:17" ht="48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8276</v>
      </c>
      <c r="O2793" t="s">
        <v>8277</v>
      </c>
      <c r="P2793" s="9">
        <f>(((J2793/60)/60)/24) + DATE(1970, 1, 1)</f>
        <v>42591.899988425925</v>
      </c>
      <c r="Q2793">
        <f>YEAR(P2793)</f>
        <v>2016</v>
      </c>
    </row>
    <row r="2794" spans="1:17" ht="48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8276</v>
      </c>
      <c r="O2794" t="s">
        <v>8277</v>
      </c>
      <c r="P2794" s="9">
        <f>(((J2794/60)/60)/24) + DATE(1970, 1, 1)</f>
        <v>42183.231006944443</v>
      </c>
      <c r="Q2794">
        <f>YEAR(P2794)</f>
        <v>2015</v>
      </c>
    </row>
    <row r="2795" spans="1:17" ht="64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8276</v>
      </c>
      <c r="O2795" t="s">
        <v>8277</v>
      </c>
      <c r="P2795" s="9">
        <f>(((J2795/60)/60)/24) + DATE(1970, 1, 1)</f>
        <v>42176.419039351851</v>
      </c>
      <c r="Q2795">
        <f>YEAR(P2795)</f>
        <v>2015</v>
      </c>
    </row>
    <row r="2796" spans="1:17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8276</v>
      </c>
      <c r="O2796" t="s">
        <v>8277</v>
      </c>
      <c r="P2796" s="9">
        <f>(((J2796/60)/60)/24) + DATE(1970, 1, 1)</f>
        <v>42416.691655092596</v>
      </c>
      <c r="Q2796">
        <f>YEAR(P2796)</f>
        <v>2016</v>
      </c>
    </row>
    <row r="2797" spans="1:17" ht="48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8276</v>
      </c>
      <c r="O2797" t="s">
        <v>8277</v>
      </c>
      <c r="P2797" s="9">
        <f>(((J2797/60)/60)/24) + DATE(1970, 1, 1)</f>
        <v>41780.525937500002</v>
      </c>
      <c r="Q2797">
        <f>YEAR(P2797)</f>
        <v>2014</v>
      </c>
    </row>
    <row r="2798" spans="1:17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8276</v>
      </c>
      <c r="O2798" t="s">
        <v>8277</v>
      </c>
      <c r="P2798" s="9">
        <f>(((J2798/60)/60)/24) + DATE(1970, 1, 1)</f>
        <v>41795.528101851851</v>
      </c>
      <c r="Q2798">
        <f>YEAR(P2798)</f>
        <v>2014</v>
      </c>
    </row>
    <row r="2799" spans="1:17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8276</v>
      </c>
      <c r="O2799" t="s">
        <v>8277</v>
      </c>
      <c r="P2799" s="9">
        <f>(((J2799/60)/60)/24) + DATE(1970, 1, 1)</f>
        <v>41798.94027777778</v>
      </c>
      <c r="Q2799">
        <f>YEAR(P2799)</f>
        <v>2014</v>
      </c>
    </row>
    <row r="2800" spans="1:17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8276</v>
      </c>
      <c r="O2800" t="s">
        <v>8277</v>
      </c>
      <c r="P2800" s="9">
        <f>(((J2800/60)/60)/24) + DATE(1970, 1, 1)</f>
        <v>42201.675011574072</v>
      </c>
      <c r="Q2800">
        <f>YEAR(P2800)</f>
        <v>2015</v>
      </c>
    </row>
    <row r="2801" spans="1:17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8276</v>
      </c>
      <c r="O2801" t="s">
        <v>8277</v>
      </c>
      <c r="P2801" s="9">
        <f>(((J2801/60)/60)/24) + DATE(1970, 1, 1)</f>
        <v>42507.264699074076</v>
      </c>
      <c r="Q2801">
        <f>YEAR(P2801)</f>
        <v>2016</v>
      </c>
    </row>
    <row r="2802" spans="1:17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8276</v>
      </c>
      <c r="O2802" t="s">
        <v>8277</v>
      </c>
      <c r="P2802" s="9">
        <f>(((J2802/60)/60)/24) + DATE(1970, 1, 1)</f>
        <v>41948.552847222221</v>
      </c>
      <c r="Q2802">
        <f>YEAR(P2802)</f>
        <v>2014</v>
      </c>
    </row>
    <row r="2803" spans="1:17" ht="48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8276</v>
      </c>
      <c r="O2803" t="s">
        <v>8277</v>
      </c>
      <c r="P2803" s="9">
        <f>(((J2803/60)/60)/24) + DATE(1970, 1, 1)</f>
        <v>41900.243159722224</v>
      </c>
      <c r="Q2803">
        <f>YEAR(P2803)</f>
        <v>2014</v>
      </c>
    </row>
    <row r="2804" spans="1:17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8276</v>
      </c>
      <c r="O2804" t="s">
        <v>8277</v>
      </c>
      <c r="P2804" s="9">
        <f>(((J2804/60)/60)/24) + DATE(1970, 1, 1)</f>
        <v>42192.64707175926</v>
      </c>
      <c r="Q2804">
        <f>YEAR(P2804)</f>
        <v>2015</v>
      </c>
    </row>
    <row r="2805" spans="1:17" ht="48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8276</v>
      </c>
      <c r="O2805" t="s">
        <v>8277</v>
      </c>
      <c r="P2805" s="9">
        <f>(((J2805/60)/60)/24) + DATE(1970, 1, 1)</f>
        <v>42158.065694444449</v>
      </c>
      <c r="Q2805">
        <f>YEAR(P2805)</f>
        <v>2015</v>
      </c>
    </row>
    <row r="2806" spans="1:17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8276</v>
      </c>
      <c r="O2806" t="s">
        <v>8277</v>
      </c>
      <c r="P2806" s="9">
        <f>(((J2806/60)/60)/24) + DATE(1970, 1, 1)</f>
        <v>41881.453587962962</v>
      </c>
      <c r="Q2806">
        <f>YEAR(P2806)</f>
        <v>2014</v>
      </c>
    </row>
    <row r="2807" spans="1:17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8276</v>
      </c>
      <c r="O2807" t="s">
        <v>8277</v>
      </c>
      <c r="P2807" s="9">
        <f>(((J2807/60)/60)/24) + DATE(1970, 1, 1)</f>
        <v>42213.505474537036</v>
      </c>
      <c r="Q2807">
        <f>YEAR(P2807)</f>
        <v>2015</v>
      </c>
    </row>
    <row r="2808" spans="1:17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8276</v>
      </c>
      <c r="O2808" t="s">
        <v>8277</v>
      </c>
      <c r="P2808" s="9">
        <f>(((J2808/60)/60)/24) + DATE(1970, 1, 1)</f>
        <v>42185.267245370371</v>
      </c>
      <c r="Q2808">
        <f>YEAR(P2808)</f>
        <v>2015</v>
      </c>
    </row>
    <row r="2809" spans="1:17" ht="16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8276</v>
      </c>
      <c r="O2809" t="s">
        <v>8277</v>
      </c>
      <c r="P2809" s="9">
        <f>(((J2809/60)/60)/24) + DATE(1970, 1, 1)</f>
        <v>42154.873124999998</v>
      </c>
      <c r="Q2809">
        <f>YEAR(P2809)</f>
        <v>2015</v>
      </c>
    </row>
    <row r="2810" spans="1:17" ht="48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8276</v>
      </c>
      <c r="O2810" t="s">
        <v>8277</v>
      </c>
      <c r="P2810" s="9">
        <f>(((J2810/60)/60)/24) + DATE(1970, 1, 1)</f>
        <v>42208.84646990741</v>
      </c>
      <c r="Q2810">
        <f>YEAR(P2810)</f>
        <v>2015</v>
      </c>
    </row>
    <row r="2811" spans="1:17" ht="48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8276</v>
      </c>
      <c r="O2811" t="s">
        <v>8277</v>
      </c>
      <c r="P2811" s="9">
        <f>(((J2811/60)/60)/24) + DATE(1970, 1, 1)</f>
        <v>42451.496817129635</v>
      </c>
      <c r="Q2811">
        <f>YEAR(P2811)</f>
        <v>2016</v>
      </c>
    </row>
    <row r="2812" spans="1:17" ht="48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8276</v>
      </c>
      <c r="O2812" t="s">
        <v>8277</v>
      </c>
      <c r="P2812" s="9">
        <f>(((J2812/60)/60)/24) + DATE(1970, 1, 1)</f>
        <v>41759.13962962963</v>
      </c>
      <c r="Q2812">
        <f>YEAR(P2812)</f>
        <v>2014</v>
      </c>
    </row>
    <row r="2813" spans="1:17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8276</v>
      </c>
      <c r="O2813" t="s">
        <v>8277</v>
      </c>
      <c r="P2813" s="9">
        <f>(((J2813/60)/60)/24) + DATE(1970, 1, 1)</f>
        <v>42028.496562500004</v>
      </c>
      <c r="Q2813">
        <f>YEAR(P2813)</f>
        <v>2015</v>
      </c>
    </row>
    <row r="2814" spans="1:17" ht="48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8276</v>
      </c>
      <c r="O2814" t="s">
        <v>8277</v>
      </c>
      <c r="P2814" s="9">
        <f>(((J2814/60)/60)/24) + DATE(1970, 1, 1)</f>
        <v>42054.74418981481</v>
      </c>
      <c r="Q2814">
        <f>YEAR(P2814)</f>
        <v>2015</v>
      </c>
    </row>
    <row r="2815" spans="1:17" ht="48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8276</v>
      </c>
      <c r="O2815" t="s">
        <v>8277</v>
      </c>
      <c r="P2815" s="9">
        <f>(((J2815/60)/60)/24) + DATE(1970, 1, 1)</f>
        <v>42693.742604166662</v>
      </c>
      <c r="Q2815">
        <f>YEAR(P2815)</f>
        <v>2016</v>
      </c>
    </row>
    <row r="2816" spans="1:17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8276</v>
      </c>
      <c r="O2816" t="s">
        <v>8277</v>
      </c>
      <c r="P2816" s="9">
        <f>(((J2816/60)/60)/24) + DATE(1970, 1, 1)</f>
        <v>42103.399479166663</v>
      </c>
      <c r="Q2816">
        <f>YEAR(P2816)</f>
        <v>2015</v>
      </c>
    </row>
    <row r="2817" spans="1:17" ht="48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8276</v>
      </c>
      <c r="O2817" t="s">
        <v>8277</v>
      </c>
      <c r="P2817" s="9">
        <f>(((J2817/60)/60)/24) + DATE(1970, 1, 1)</f>
        <v>42559.776724537034</v>
      </c>
      <c r="Q2817">
        <f>YEAR(P2817)</f>
        <v>2016</v>
      </c>
    </row>
    <row r="2818" spans="1:17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8276</v>
      </c>
      <c r="O2818" t="s">
        <v>8277</v>
      </c>
      <c r="P2818" s="9">
        <f>(((J2818/60)/60)/24) + DATE(1970, 1, 1)</f>
        <v>42188.467499999999</v>
      </c>
      <c r="Q2818">
        <f>YEAR(P2818)</f>
        <v>2015</v>
      </c>
    </row>
    <row r="2819" spans="1:17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8276</v>
      </c>
      <c r="O2819" t="s">
        <v>8277</v>
      </c>
      <c r="P2819" s="9">
        <f>(((J2819/60)/60)/24) + DATE(1970, 1, 1)</f>
        <v>42023.634976851856</v>
      </c>
      <c r="Q2819">
        <f>YEAR(P2819)</f>
        <v>2015</v>
      </c>
    </row>
    <row r="2820" spans="1:17" ht="48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8276</v>
      </c>
      <c r="O2820" t="s">
        <v>8277</v>
      </c>
      <c r="P2820" s="9">
        <f>(((J2820/60)/60)/24) + DATE(1970, 1, 1)</f>
        <v>42250.598217592589</v>
      </c>
      <c r="Q2820">
        <f>YEAR(P2820)</f>
        <v>2015</v>
      </c>
    </row>
    <row r="2821" spans="1:17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8276</v>
      </c>
      <c r="O2821" t="s">
        <v>8277</v>
      </c>
      <c r="P2821" s="9">
        <f>(((J2821/60)/60)/24) + DATE(1970, 1, 1)</f>
        <v>42139.525567129633</v>
      </c>
      <c r="Q2821">
        <f>YEAR(P2821)</f>
        <v>2015</v>
      </c>
    </row>
    <row r="2822" spans="1:17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8276</v>
      </c>
      <c r="O2822" t="s">
        <v>8277</v>
      </c>
      <c r="P2822" s="9">
        <f>(((J2822/60)/60)/24) + DATE(1970, 1, 1)</f>
        <v>42401.610983796301</v>
      </c>
      <c r="Q2822">
        <f>YEAR(P2822)</f>
        <v>2016</v>
      </c>
    </row>
    <row r="2823" spans="1:17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8276</v>
      </c>
      <c r="O2823" t="s">
        <v>8277</v>
      </c>
      <c r="P2823" s="9">
        <f>(((J2823/60)/60)/24) + DATE(1970, 1, 1)</f>
        <v>41875.922858796301</v>
      </c>
      <c r="Q2823">
        <f>YEAR(P2823)</f>
        <v>2014</v>
      </c>
    </row>
    <row r="2824" spans="1:17" ht="48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8276</v>
      </c>
      <c r="O2824" t="s">
        <v>8277</v>
      </c>
      <c r="P2824" s="9">
        <f>(((J2824/60)/60)/24) + DATE(1970, 1, 1)</f>
        <v>42060.683935185181</v>
      </c>
      <c r="Q2824">
        <f>YEAR(P2824)</f>
        <v>2015</v>
      </c>
    </row>
    <row r="2825" spans="1:17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8276</v>
      </c>
      <c r="O2825" t="s">
        <v>8277</v>
      </c>
      <c r="P2825" s="9">
        <f>(((J2825/60)/60)/24) + DATE(1970, 1, 1)</f>
        <v>42067.011643518519</v>
      </c>
      <c r="Q2825">
        <f>YEAR(P2825)</f>
        <v>2015</v>
      </c>
    </row>
    <row r="2826" spans="1:17" ht="32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8276</v>
      </c>
      <c r="O2826" t="s">
        <v>8277</v>
      </c>
      <c r="P2826" s="9">
        <f>(((J2826/60)/60)/24) + DATE(1970, 1, 1)</f>
        <v>42136.270787037036</v>
      </c>
      <c r="Q2826">
        <f>YEAR(P2826)</f>
        <v>2015</v>
      </c>
    </row>
    <row r="2827" spans="1:17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8276</v>
      </c>
      <c r="O2827" t="s">
        <v>8277</v>
      </c>
      <c r="P2827" s="9">
        <f>(((J2827/60)/60)/24) + DATE(1970, 1, 1)</f>
        <v>42312.792662037042</v>
      </c>
      <c r="Q2827">
        <f>YEAR(P2827)</f>
        <v>2015</v>
      </c>
    </row>
    <row r="2828" spans="1:17" ht="48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8276</v>
      </c>
      <c r="O2828" t="s">
        <v>8277</v>
      </c>
      <c r="P2828" s="9">
        <f>(((J2828/60)/60)/24) + DATE(1970, 1, 1)</f>
        <v>42171.034861111111</v>
      </c>
      <c r="Q2828">
        <f>YEAR(P2828)</f>
        <v>2015</v>
      </c>
    </row>
    <row r="2829" spans="1:17" ht="48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8276</v>
      </c>
      <c r="O2829" t="s">
        <v>8277</v>
      </c>
      <c r="P2829" s="9">
        <f>(((J2829/60)/60)/24) + DATE(1970, 1, 1)</f>
        <v>42494.683634259258</v>
      </c>
      <c r="Q2829">
        <f>YEAR(P2829)</f>
        <v>2016</v>
      </c>
    </row>
    <row r="2830" spans="1:17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8276</v>
      </c>
      <c r="O2830" t="s">
        <v>8277</v>
      </c>
      <c r="P2830" s="9">
        <f>(((J2830/60)/60)/24) + DATE(1970, 1, 1)</f>
        <v>42254.264687499999</v>
      </c>
      <c r="Q2830">
        <f>YEAR(P2830)</f>
        <v>2015</v>
      </c>
    </row>
    <row r="2831" spans="1:17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8276</v>
      </c>
      <c r="O2831" t="s">
        <v>8277</v>
      </c>
      <c r="P2831" s="9">
        <f>(((J2831/60)/60)/24) + DATE(1970, 1, 1)</f>
        <v>42495.434236111112</v>
      </c>
      <c r="Q2831">
        <f>YEAR(P2831)</f>
        <v>2016</v>
      </c>
    </row>
    <row r="2832" spans="1:17" ht="32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8276</v>
      </c>
      <c r="O2832" t="s">
        <v>8277</v>
      </c>
      <c r="P2832" s="9">
        <f>(((J2832/60)/60)/24) + DATE(1970, 1, 1)</f>
        <v>41758.839675925927</v>
      </c>
      <c r="Q2832">
        <f>YEAR(P2832)</f>
        <v>2014</v>
      </c>
    </row>
    <row r="2833" spans="1:17" ht="32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8276</v>
      </c>
      <c r="O2833" t="s">
        <v>8277</v>
      </c>
      <c r="P2833" s="9">
        <f>(((J2833/60)/60)/24) + DATE(1970, 1, 1)</f>
        <v>42171.824884259258</v>
      </c>
      <c r="Q2833">
        <f>YEAR(P2833)</f>
        <v>2015</v>
      </c>
    </row>
    <row r="2834" spans="1:17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8276</v>
      </c>
      <c r="O2834" t="s">
        <v>8277</v>
      </c>
      <c r="P2834" s="9">
        <f>(((J2834/60)/60)/24) + DATE(1970, 1, 1)</f>
        <v>41938.709421296298</v>
      </c>
      <c r="Q2834">
        <f>YEAR(P2834)</f>
        <v>2014</v>
      </c>
    </row>
    <row r="2835" spans="1:17" ht="16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8276</v>
      </c>
      <c r="O2835" t="s">
        <v>8277</v>
      </c>
      <c r="P2835" s="9">
        <f>(((J2835/60)/60)/24) + DATE(1970, 1, 1)</f>
        <v>42268.127696759257</v>
      </c>
      <c r="Q2835">
        <f>YEAR(P2835)</f>
        <v>2015</v>
      </c>
    </row>
    <row r="2836" spans="1:17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8276</v>
      </c>
      <c r="O2836" t="s">
        <v>8277</v>
      </c>
      <c r="P2836" s="9">
        <f>(((J2836/60)/60)/24) + DATE(1970, 1, 1)</f>
        <v>42019.959837962961</v>
      </c>
      <c r="Q2836">
        <f>YEAR(P2836)</f>
        <v>2015</v>
      </c>
    </row>
    <row r="2837" spans="1:17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8276</v>
      </c>
      <c r="O2837" t="s">
        <v>8277</v>
      </c>
      <c r="P2837" s="9">
        <f>(((J2837/60)/60)/24) + DATE(1970, 1, 1)</f>
        <v>42313.703900462962</v>
      </c>
      <c r="Q2837">
        <f>YEAR(P2837)</f>
        <v>2015</v>
      </c>
    </row>
    <row r="2838" spans="1:17" ht="48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8276</v>
      </c>
      <c r="O2838" t="s">
        <v>8277</v>
      </c>
      <c r="P2838" s="9">
        <f>(((J2838/60)/60)/24) + DATE(1970, 1, 1)</f>
        <v>42746.261782407411</v>
      </c>
      <c r="Q2838">
        <f>YEAR(P2838)</f>
        <v>2017</v>
      </c>
    </row>
    <row r="2839" spans="1:17" ht="64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8276</v>
      </c>
      <c r="O2839" t="s">
        <v>8277</v>
      </c>
      <c r="P2839" s="9">
        <f>(((J2839/60)/60)/24) + DATE(1970, 1, 1)</f>
        <v>42307.908379629633</v>
      </c>
      <c r="Q2839">
        <f>YEAR(P2839)</f>
        <v>2015</v>
      </c>
    </row>
    <row r="2840" spans="1:17" ht="48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8276</v>
      </c>
      <c r="O2840" t="s">
        <v>8277</v>
      </c>
      <c r="P2840" s="9">
        <f>(((J2840/60)/60)/24) + DATE(1970, 1, 1)</f>
        <v>41842.607592592591</v>
      </c>
      <c r="Q2840">
        <f>YEAR(P2840)</f>
        <v>2014</v>
      </c>
    </row>
    <row r="2841" spans="1:17" ht="48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8276</v>
      </c>
      <c r="O2841" t="s">
        <v>8277</v>
      </c>
      <c r="P2841" s="9">
        <f>(((J2841/60)/60)/24) + DATE(1970, 1, 1)</f>
        <v>41853.240208333329</v>
      </c>
      <c r="Q2841">
        <f>YEAR(P2841)</f>
        <v>2014</v>
      </c>
    </row>
    <row r="2842" spans="1:17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8276</v>
      </c>
      <c r="O2842" t="s">
        <v>8277</v>
      </c>
      <c r="P2842" s="9">
        <f>(((J2842/60)/60)/24) + DATE(1970, 1, 1)</f>
        <v>42060.035636574074</v>
      </c>
      <c r="Q2842">
        <f>YEAR(P2842)</f>
        <v>2015</v>
      </c>
    </row>
    <row r="2843" spans="1:17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8276</v>
      </c>
      <c r="O2843" t="s">
        <v>8277</v>
      </c>
      <c r="P2843" s="9">
        <f>(((J2843/60)/60)/24) + DATE(1970, 1, 1)</f>
        <v>42291.739548611105</v>
      </c>
      <c r="Q2843">
        <f>YEAR(P2843)</f>
        <v>2015</v>
      </c>
    </row>
    <row r="2844" spans="1:17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8276</v>
      </c>
      <c r="O2844" t="s">
        <v>8277</v>
      </c>
      <c r="P2844" s="9">
        <f>(((J2844/60)/60)/24) + DATE(1970, 1, 1)</f>
        <v>41784.952488425923</v>
      </c>
      <c r="Q2844">
        <f>YEAR(P2844)</f>
        <v>2014</v>
      </c>
    </row>
    <row r="2845" spans="1:17" ht="48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8276</v>
      </c>
      <c r="O2845" t="s">
        <v>8277</v>
      </c>
      <c r="P2845" s="9">
        <f>(((J2845/60)/60)/24) + DATE(1970, 1, 1)</f>
        <v>42492.737847222219</v>
      </c>
      <c r="Q2845">
        <f>YEAR(P2845)</f>
        <v>2016</v>
      </c>
    </row>
    <row r="2846" spans="1:17" ht="48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8276</v>
      </c>
      <c r="O2846" t="s">
        <v>8277</v>
      </c>
      <c r="P2846" s="9">
        <f>(((J2846/60)/60)/24) + DATE(1970, 1, 1)</f>
        <v>42709.546064814815</v>
      </c>
      <c r="Q2846">
        <f>YEAR(P2846)</f>
        <v>2016</v>
      </c>
    </row>
    <row r="2847" spans="1:17" ht="48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8276</v>
      </c>
      <c r="O2847" t="s">
        <v>8277</v>
      </c>
      <c r="P2847" s="9">
        <f>(((J2847/60)/60)/24) + DATE(1970, 1, 1)</f>
        <v>42103.016585648147</v>
      </c>
      <c r="Q2847">
        <f>YEAR(P2847)</f>
        <v>2015</v>
      </c>
    </row>
    <row r="2848" spans="1:17" ht="48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8276</v>
      </c>
      <c r="O2848" t="s">
        <v>8277</v>
      </c>
      <c r="P2848" s="9">
        <f>(((J2848/60)/60)/24) + DATE(1970, 1, 1)</f>
        <v>42108.692060185189</v>
      </c>
      <c r="Q2848">
        <f>YEAR(P2848)</f>
        <v>2015</v>
      </c>
    </row>
    <row r="2849" spans="1:17" ht="48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8276</v>
      </c>
      <c r="O2849" t="s">
        <v>8277</v>
      </c>
      <c r="P2849" s="9">
        <f>(((J2849/60)/60)/24) + DATE(1970, 1, 1)</f>
        <v>42453.806307870371</v>
      </c>
      <c r="Q2849">
        <f>YEAR(P2849)</f>
        <v>2016</v>
      </c>
    </row>
    <row r="2850" spans="1:17" ht="48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8276</v>
      </c>
      <c r="O2850" t="s">
        <v>8277</v>
      </c>
      <c r="P2850" s="9">
        <f>(((J2850/60)/60)/24) + DATE(1970, 1, 1)</f>
        <v>42123.648831018523</v>
      </c>
      <c r="Q2850">
        <f>YEAR(P2850)</f>
        <v>2015</v>
      </c>
    </row>
    <row r="2851" spans="1:17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8276</v>
      </c>
      <c r="O2851" t="s">
        <v>8277</v>
      </c>
      <c r="P2851" s="9">
        <f>(((J2851/60)/60)/24) + DATE(1970, 1, 1)</f>
        <v>42453.428240740745</v>
      </c>
      <c r="Q2851">
        <f>YEAR(P2851)</f>
        <v>2016</v>
      </c>
    </row>
    <row r="2852" spans="1:17" ht="48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8276</v>
      </c>
      <c r="O2852" t="s">
        <v>8277</v>
      </c>
      <c r="P2852" s="9">
        <f>(((J2852/60)/60)/24) + DATE(1970, 1, 1)</f>
        <v>41858.007071759261</v>
      </c>
      <c r="Q2852">
        <f>YEAR(P2852)</f>
        <v>2014</v>
      </c>
    </row>
    <row r="2853" spans="1:17" ht="48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8276</v>
      </c>
      <c r="O2853" t="s">
        <v>8277</v>
      </c>
      <c r="P2853" s="9">
        <f>(((J2853/60)/60)/24) + DATE(1970, 1, 1)</f>
        <v>42390.002650462964</v>
      </c>
      <c r="Q2853">
        <f>YEAR(P2853)</f>
        <v>2016</v>
      </c>
    </row>
    <row r="2854" spans="1:17" ht="48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8276</v>
      </c>
      <c r="O2854" t="s">
        <v>8277</v>
      </c>
      <c r="P2854" s="9">
        <f>(((J2854/60)/60)/24) + DATE(1970, 1, 1)</f>
        <v>41781.045173611114</v>
      </c>
      <c r="Q2854">
        <f>YEAR(P2854)</f>
        <v>2014</v>
      </c>
    </row>
    <row r="2855" spans="1:17" ht="48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8276</v>
      </c>
      <c r="O2855" t="s">
        <v>8277</v>
      </c>
      <c r="P2855" s="9">
        <f>(((J2855/60)/60)/24) + DATE(1970, 1, 1)</f>
        <v>41836.190937499996</v>
      </c>
      <c r="Q2855">
        <f>YEAR(P2855)</f>
        <v>2014</v>
      </c>
    </row>
    <row r="2856" spans="1:17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8276</v>
      </c>
      <c r="O2856" t="s">
        <v>8277</v>
      </c>
      <c r="P2856" s="9">
        <f>(((J2856/60)/60)/24) + DATE(1970, 1, 1)</f>
        <v>42111.71665509259</v>
      </c>
      <c r="Q2856">
        <f>YEAR(P2856)</f>
        <v>2015</v>
      </c>
    </row>
    <row r="2857" spans="1:17" ht="48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8276</v>
      </c>
      <c r="O2857" t="s">
        <v>8277</v>
      </c>
      <c r="P2857" s="9">
        <f>(((J2857/60)/60)/24) + DATE(1970, 1, 1)</f>
        <v>42370.007766203707</v>
      </c>
      <c r="Q2857">
        <f>YEAR(P2857)</f>
        <v>2016</v>
      </c>
    </row>
    <row r="2858" spans="1:17" ht="48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8276</v>
      </c>
      <c r="O2858" t="s">
        <v>8277</v>
      </c>
      <c r="P2858" s="9">
        <f>(((J2858/60)/60)/24) + DATE(1970, 1, 1)</f>
        <v>42165.037581018521</v>
      </c>
      <c r="Q2858">
        <f>YEAR(P2858)</f>
        <v>2015</v>
      </c>
    </row>
    <row r="2859" spans="1:17" ht="64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8276</v>
      </c>
      <c r="O2859" t="s">
        <v>8277</v>
      </c>
      <c r="P2859" s="9">
        <f>(((J2859/60)/60)/24) + DATE(1970, 1, 1)</f>
        <v>42726.920081018514</v>
      </c>
      <c r="Q2859">
        <f>YEAR(P2859)</f>
        <v>2016</v>
      </c>
    </row>
    <row r="2860" spans="1:17" ht="48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8276</v>
      </c>
      <c r="O2860" t="s">
        <v>8277</v>
      </c>
      <c r="P2860" s="9">
        <f>(((J2860/60)/60)/24) + DATE(1970, 1, 1)</f>
        <v>41954.545081018514</v>
      </c>
      <c r="Q2860">
        <f>YEAR(P2860)</f>
        <v>2014</v>
      </c>
    </row>
    <row r="2861" spans="1:17" ht="32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8276</v>
      </c>
      <c r="O2861" t="s">
        <v>8277</v>
      </c>
      <c r="P2861" s="9">
        <f>(((J2861/60)/60)/24) + DATE(1970, 1, 1)</f>
        <v>42233.362314814818</v>
      </c>
      <c r="Q2861">
        <f>YEAR(P2861)</f>
        <v>2015</v>
      </c>
    </row>
    <row r="2862" spans="1:17" ht="48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8276</v>
      </c>
      <c r="O2862" t="s">
        <v>8277</v>
      </c>
      <c r="P2862" s="9">
        <f>(((J2862/60)/60)/24) + DATE(1970, 1, 1)</f>
        <v>42480.800648148142</v>
      </c>
      <c r="Q2862">
        <f>YEAR(P2862)</f>
        <v>2016</v>
      </c>
    </row>
    <row r="2863" spans="1:17" ht="48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8276</v>
      </c>
      <c r="O2863" t="s">
        <v>8277</v>
      </c>
      <c r="P2863" s="9">
        <f>(((J2863/60)/60)/24) + DATE(1970, 1, 1)</f>
        <v>42257.590833333335</v>
      </c>
      <c r="Q2863">
        <f>YEAR(P2863)</f>
        <v>2015</v>
      </c>
    </row>
    <row r="2864" spans="1:17" ht="48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8276</v>
      </c>
      <c r="O2864" t="s">
        <v>8277</v>
      </c>
      <c r="P2864" s="9">
        <f>(((J2864/60)/60)/24) + DATE(1970, 1, 1)</f>
        <v>41784.789687500001</v>
      </c>
      <c r="Q2864">
        <f>YEAR(P2864)</f>
        <v>2014</v>
      </c>
    </row>
    <row r="2865" spans="1:17" ht="48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8276</v>
      </c>
      <c r="O2865" t="s">
        <v>8277</v>
      </c>
      <c r="P2865" s="9">
        <f>(((J2865/60)/60)/24) + DATE(1970, 1, 1)</f>
        <v>41831.675034722226</v>
      </c>
      <c r="Q2865">
        <f>YEAR(P2865)</f>
        <v>2014</v>
      </c>
    </row>
    <row r="2866" spans="1:17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8276</v>
      </c>
      <c r="O2866" t="s">
        <v>8277</v>
      </c>
      <c r="P2866" s="9">
        <f>(((J2866/60)/60)/24) + DATE(1970, 1, 1)</f>
        <v>42172.613506944443</v>
      </c>
      <c r="Q2866">
        <f>YEAR(P2866)</f>
        <v>2015</v>
      </c>
    </row>
    <row r="2867" spans="1:17" ht="48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8276</v>
      </c>
      <c r="O2867" t="s">
        <v>8277</v>
      </c>
      <c r="P2867" s="9">
        <f>(((J2867/60)/60)/24) + DATE(1970, 1, 1)</f>
        <v>41950.114108796297</v>
      </c>
      <c r="Q2867">
        <f>YEAR(P2867)</f>
        <v>2014</v>
      </c>
    </row>
    <row r="2868" spans="1:17" ht="48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8276</v>
      </c>
      <c r="O2868" t="s">
        <v>8277</v>
      </c>
      <c r="P2868" s="9">
        <f>(((J2868/60)/60)/24) + DATE(1970, 1, 1)</f>
        <v>42627.955104166671</v>
      </c>
      <c r="Q2868">
        <f>YEAR(P2868)</f>
        <v>2016</v>
      </c>
    </row>
    <row r="2869" spans="1:17" ht="48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8276</v>
      </c>
      <c r="O2869" t="s">
        <v>8277</v>
      </c>
      <c r="P2869" s="9">
        <f>(((J2869/60)/60)/24) + DATE(1970, 1, 1)</f>
        <v>42531.195277777777</v>
      </c>
      <c r="Q2869">
        <f>YEAR(P2869)</f>
        <v>2016</v>
      </c>
    </row>
    <row r="2870" spans="1:17" ht="48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8276</v>
      </c>
      <c r="O2870" t="s">
        <v>8277</v>
      </c>
      <c r="P2870" s="9">
        <f>(((J2870/60)/60)/24) + DATE(1970, 1, 1)</f>
        <v>42618.827013888891</v>
      </c>
      <c r="Q2870">
        <f>YEAR(P2870)</f>
        <v>2016</v>
      </c>
    </row>
    <row r="2871" spans="1:17" ht="48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8276</v>
      </c>
      <c r="O2871" t="s">
        <v>8277</v>
      </c>
      <c r="P2871" s="9">
        <f>(((J2871/60)/60)/24) + DATE(1970, 1, 1)</f>
        <v>42540.593530092592</v>
      </c>
      <c r="Q2871">
        <f>YEAR(P2871)</f>
        <v>2016</v>
      </c>
    </row>
    <row r="2872" spans="1:17" ht="48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8276</v>
      </c>
      <c r="O2872" t="s">
        <v>8277</v>
      </c>
      <c r="P2872" s="9">
        <f>(((J2872/60)/60)/24) + DATE(1970, 1, 1)</f>
        <v>41746.189409722225</v>
      </c>
      <c r="Q2872">
        <f>YEAR(P2872)</f>
        <v>2014</v>
      </c>
    </row>
    <row r="2873" spans="1:17" ht="48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8276</v>
      </c>
      <c r="O2873" t="s">
        <v>8277</v>
      </c>
      <c r="P2873" s="9">
        <f>(((J2873/60)/60)/24) + DATE(1970, 1, 1)</f>
        <v>41974.738576388889</v>
      </c>
      <c r="Q2873">
        <f>YEAR(P2873)</f>
        <v>2014</v>
      </c>
    </row>
    <row r="2874" spans="1:17" ht="32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8276</v>
      </c>
      <c r="O2874" t="s">
        <v>8277</v>
      </c>
      <c r="P2874" s="9">
        <f>(((J2874/60)/60)/24) + DATE(1970, 1, 1)</f>
        <v>42115.11618055556</v>
      </c>
      <c r="Q2874">
        <f>YEAR(P2874)</f>
        <v>2015</v>
      </c>
    </row>
    <row r="2875" spans="1:17" ht="48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8276</v>
      </c>
      <c r="O2875" t="s">
        <v>8277</v>
      </c>
      <c r="P2875" s="9">
        <f>(((J2875/60)/60)/24) + DATE(1970, 1, 1)</f>
        <v>42002.817488425921</v>
      </c>
      <c r="Q2875">
        <f>YEAR(P2875)</f>
        <v>2014</v>
      </c>
    </row>
    <row r="2876" spans="1:17" ht="48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8276</v>
      </c>
      <c r="O2876" t="s">
        <v>8277</v>
      </c>
      <c r="P2876" s="9">
        <f>(((J2876/60)/60)/24) + DATE(1970, 1, 1)</f>
        <v>42722.84474537037</v>
      </c>
      <c r="Q2876">
        <f>YEAR(P2876)</f>
        <v>2016</v>
      </c>
    </row>
    <row r="2877" spans="1:17" ht="48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8276</v>
      </c>
      <c r="O2877" t="s">
        <v>8277</v>
      </c>
      <c r="P2877" s="9">
        <f>(((J2877/60)/60)/24) + DATE(1970, 1, 1)</f>
        <v>42465.128391203703</v>
      </c>
      <c r="Q2877">
        <f>YEAR(P2877)</f>
        <v>2016</v>
      </c>
    </row>
    <row r="2878" spans="1:17" ht="48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8276</v>
      </c>
      <c r="O2878" t="s">
        <v>8277</v>
      </c>
      <c r="P2878" s="9">
        <f>(((J2878/60)/60)/24) + DATE(1970, 1, 1)</f>
        <v>42171.743969907402</v>
      </c>
      <c r="Q2878">
        <f>YEAR(P2878)</f>
        <v>2015</v>
      </c>
    </row>
    <row r="2879" spans="1:17" ht="48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8276</v>
      </c>
      <c r="O2879" t="s">
        <v>8277</v>
      </c>
      <c r="P2879" s="9">
        <f>(((J2879/60)/60)/24) + DATE(1970, 1, 1)</f>
        <v>42672.955138888887</v>
      </c>
      <c r="Q2879">
        <f>YEAR(P2879)</f>
        <v>2016</v>
      </c>
    </row>
    <row r="2880" spans="1:17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8276</v>
      </c>
      <c r="O2880" t="s">
        <v>8277</v>
      </c>
      <c r="P2880" s="9">
        <f>(((J2880/60)/60)/24) + DATE(1970, 1, 1)</f>
        <v>42128.615682870368</v>
      </c>
      <c r="Q2880">
        <f>YEAR(P2880)</f>
        <v>2015</v>
      </c>
    </row>
    <row r="2881" spans="1:17" ht="48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8276</v>
      </c>
      <c r="O2881" t="s">
        <v>8277</v>
      </c>
      <c r="P2881" s="9">
        <f>(((J2881/60)/60)/24) + DATE(1970, 1, 1)</f>
        <v>42359.725243055553</v>
      </c>
      <c r="Q2881">
        <f>YEAR(P2881)</f>
        <v>2015</v>
      </c>
    </row>
    <row r="2882" spans="1:17" ht="48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8276</v>
      </c>
      <c r="O2882" t="s">
        <v>8277</v>
      </c>
      <c r="P2882" s="9">
        <f>(((J2882/60)/60)/24) + DATE(1970, 1, 1)</f>
        <v>42192.905694444446</v>
      </c>
      <c r="Q2882">
        <f>YEAR(P2882)</f>
        <v>2015</v>
      </c>
    </row>
    <row r="2883" spans="1:17" ht="48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8276</v>
      </c>
      <c r="O2883" t="s">
        <v>8277</v>
      </c>
      <c r="P2883" s="9">
        <f>(((J2883/60)/60)/24) + DATE(1970, 1, 1)</f>
        <v>41916.597638888888</v>
      </c>
      <c r="Q2883">
        <f>YEAR(P2883)</f>
        <v>2014</v>
      </c>
    </row>
    <row r="2884" spans="1:17" ht="48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8276</v>
      </c>
      <c r="O2884" t="s">
        <v>8277</v>
      </c>
      <c r="P2884" s="9">
        <f>(((J2884/60)/60)/24) + DATE(1970, 1, 1)</f>
        <v>42461.596273148149</v>
      </c>
      <c r="Q2884">
        <f>YEAR(P2884)</f>
        <v>2016</v>
      </c>
    </row>
    <row r="2885" spans="1:17" ht="48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8276</v>
      </c>
      <c r="O2885" t="s">
        <v>8277</v>
      </c>
      <c r="P2885" s="9">
        <f>(((J2885/60)/60)/24) + DATE(1970, 1, 1)</f>
        <v>42370.90320601852</v>
      </c>
      <c r="Q2885">
        <f>YEAR(P2885)</f>
        <v>2016</v>
      </c>
    </row>
    <row r="2886" spans="1:17" ht="32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8276</v>
      </c>
      <c r="O2886" t="s">
        <v>8277</v>
      </c>
      <c r="P2886" s="9">
        <f>(((J2886/60)/60)/24) + DATE(1970, 1, 1)</f>
        <v>41948.727256944447</v>
      </c>
      <c r="Q2886">
        <f>YEAR(P2886)</f>
        <v>2014</v>
      </c>
    </row>
    <row r="2887" spans="1:17" ht="32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8276</v>
      </c>
      <c r="O2887" t="s">
        <v>8277</v>
      </c>
      <c r="P2887" s="9">
        <f>(((J2887/60)/60)/24) + DATE(1970, 1, 1)</f>
        <v>42047.07640046296</v>
      </c>
      <c r="Q2887">
        <f>YEAR(P2887)</f>
        <v>2015</v>
      </c>
    </row>
    <row r="2888" spans="1:17" ht="48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8276</v>
      </c>
      <c r="O2888" t="s">
        <v>8277</v>
      </c>
      <c r="P2888" s="9">
        <f>(((J2888/60)/60)/24) + DATE(1970, 1, 1)</f>
        <v>42261.632916666669</v>
      </c>
      <c r="Q2888">
        <f>YEAR(P2888)</f>
        <v>2015</v>
      </c>
    </row>
    <row r="2889" spans="1:17" ht="48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8276</v>
      </c>
      <c r="O2889" t="s">
        <v>8277</v>
      </c>
      <c r="P2889" s="9">
        <f>(((J2889/60)/60)/24) + DATE(1970, 1, 1)</f>
        <v>41985.427361111113</v>
      </c>
      <c r="Q2889">
        <f>YEAR(P2889)</f>
        <v>2014</v>
      </c>
    </row>
    <row r="2890" spans="1:17" ht="48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8276</v>
      </c>
      <c r="O2890" t="s">
        <v>8277</v>
      </c>
      <c r="P2890" s="9">
        <f>(((J2890/60)/60)/24) + DATE(1970, 1, 1)</f>
        <v>41922.535185185188</v>
      </c>
      <c r="Q2890">
        <f>YEAR(P2890)</f>
        <v>2014</v>
      </c>
    </row>
    <row r="2891" spans="1:17" ht="48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8276</v>
      </c>
      <c r="O2891" t="s">
        <v>8277</v>
      </c>
      <c r="P2891" s="9">
        <f>(((J2891/60)/60)/24) + DATE(1970, 1, 1)</f>
        <v>41850.863252314812</v>
      </c>
      <c r="Q2891">
        <f>YEAR(P2891)</f>
        <v>2014</v>
      </c>
    </row>
    <row r="2892" spans="1:17" ht="48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8276</v>
      </c>
      <c r="O2892" t="s">
        <v>8277</v>
      </c>
      <c r="P2892" s="9">
        <f>(((J2892/60)/60)/24) + DATE(1970, 1, 1)</f>
        <v>41831.742962962962</v>
      </c>
      <c r="Q2892">
        <f>YEAR(P2892)</f>
        <v>2014</v>
      </c>
    </row>
    <row r="2893" spans="1:17" ht="48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8276</v>
      </c>
      <c r="O2893" t="s">
        <v>8277</v>
      </c>
      <c r="P2893" s="9">
        <f>(((J2893/60)/60)/24) + DATE(1970, 1, 1)</f>
        <v>42415.883425925931</v>
      </c>
      <c r="Q2893">
        <f>YEAR(P2893)</f>
        <v>2016</v>
      </c>
    </row>
    <row r="2894" spans="1:17" ht="48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8276</v>
      </c>
      <c r="O2894" t="s">
        <v>8277</v>
      </c>
      <c r="P2894" s="9">
        <f>(((J2894/60)/60)/24) + DATE(1970, 1, 1)</f>
        <v>41869.714166666665</v>
      </c>
      <c r="Q2894">
        <f>YEAR(P2894)</f>
        <v>2014</v>
      </c>
    </row>
    <row r="2895" spans="1:17" ht="16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8276</v>
      </c>
      <c r="O2895" t="s">
        <v>8277</v>
      </c>
      <c r="P2895" s="9">
        <f>(((J2895/60)/60)/24) + DATE(1970, 1, 1)</f>
        <v>41953.773090277777</v>
      </c>
      <c r="Q2895">
        <f>YEAR(P2895)</f>
        <v>2014</v>
      </c>
    </row>
    <row r="2896" spans="1:17" ht="32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8276</v>
      </c>
      <c r="O2896" t="s">
        <v>8277</v>
      </c>
      <c r="P2896" s="9">
        <f>(((J2896/60)/60)/24) + DATE(1970, 1, 1)</f>
        <v>42037.986284722225</v>
      </c>
      <c r="Q2896">
        <f>YEAR(P2896)</f>
        <v>2015</v>
      </c>
    </row>
    <row r="2897" spans="1:17" ht="48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8276</v>
      </c>
      <c r="O2897" t="s">
        <v>8277</v>
      </c>
      <c r="P2897" s="9">
        <f>(((J2897/60)/60)/24) + DATE(1970, 1, 1)</f>
        <v>41811.555462962962</v>
      </c>
      <c r="Q2897">
        <f>YEAR(P2897)</f>
        <v>2014</v>
      </c>
    </row>
    <row r="2898" spans="1:17" ht="48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8276</v>
      </c>
      <c r="O2898" t="s">
        <v>8277</v>
      </c>
      <c r="P2898" s="9">
        <f>(((J2898/60)/60)/24) + DATE(1970, 1, 1)</f>
        <v>42701.908807870372</v>
      </c>
      <c r="Q2898">
        <f>YEAR(P2898)</f>
        <v>2016</v>
      </c>
    </row>
    <row r="2899" spans="1:17" ht="48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8276</v>
      </c>
      <c r="O2899" t="s">
        <v>8277</v>
      </c>
      <c r="P2899" s="9">
        <f>(((J2899/60)/60)/24) + DATE(1970, 1, 1)</f>
        <v>42258.646504629629</v>
      </c>
      <c r="Q2899">
        <f>YEAR(P2899)</f>
        <v>2015</v>
      </c>
    </row>
    <row r="2900" spans="1:17" ht="48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8276</v>
      </c>
      <c r="O2900" t="s">
        <v>8277</v>
      </c>
      <c r="P2900" s="9">
        <f>(((J2900/60)/60)/24) + DATE(1970, 1, 1)</f>
        <v>42278.664965277778</v>
      </c>
      <c r="Q2900">
        <f>YEAR(P2900)</f>
        <v>2015</v>
      </c>
    </row>
    <row r="2901" spans="1:17" ht="48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8276</v>
      </c>
      <c r="O2901" t="s">
        <v>8277</v>
      </c>
      <c r="P2901" s="9">
        <f>(((J2901/60)/60)/24) + DATE(1970, 1, 1)</f>
        <v>42515.078217592592</v>
      </c>
      <c r="Q2901">
        <f>YEAR(P2901)</f>
        <v>2016</v>
      </c>
    </row>
    <row r="2902" spans="1:17" ht="48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8276</v>
      </c>
      <c r="O2902" t="s">
        <v>8277</v>
      </c>
      <c r="P2902" s="9">
        <f>(((J2902/60)/60)/24) + DATE(1970, 1, 1)</f>
        <v>41830.234166666669</v>
      </c>
      <c r="Q2902">
        <f>YEAR(P2902)</f>
        <v>2014</v>
      </c>
    </row>
    <row r="2903" spans="1:17" ht="48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8276</v>
      </c>
      <c r="O2903" t="s">
        <v>8277</v>
      </c>
      <c r="P2903" s="9">
        <f>(((J2903/60)/60)/24) + DATE(1970, 1, 1)</f>
        <v>41982.904386574075</v>
      </c>
      <c r="Q2903">
        <f>YEAR(P2903)</f>
        <v>2014</v>
      </c>
    </row>
    <row r="2904" spans="1:17" ht="32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8276</v>
      </c>
      <c r="O2904" t="s">
        <v>8277</v>
      </c>
      <c r="P2904" s="9">
        <f>(((J2904/60)/60)/24) + DATE(1970, 1, 1)</f>
        <v>42210.439768518518</v>
      </c>
      <c r="Q2904">
        <f>YEAR(P2904)</f>
        <v>2015</v>
      </c>
    </row>
    <row r="2905" spans="1:17" ht="48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8276</v>
      </c>
      <c r="O2905" t="s">
        <v>8277</v>
      </c>
      <c r="P2905" s="9">
        <f>(((J2905/60)/60)/24) + DATE(1970, 1, 1)</f>
        <v>42196.166874999995</v>
      </c>
      <c r="Q2905">
        <f>YEAR(P2905)</f>
        <v>2015</v>
      </c>
    </row>
    <row r="2906" spans="1:17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8276</v>
      </c>
      <c r="O2906" t="s">
        <v>8277</v>
      </c>
      <c r="P2906" s="9">
        <f>(((J2906/60)/60)/24) + DATE(1970, 1, 1)</f>
        <v>41940.967951388891</v>
      </c>
      <c r="Q2906">
        <f>YEAR(P2906)</f>
        <v>2014</v>
      </c>
    </row>
    <row r="2907" spans="1:17" ht="48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8276</v>
      </c>
      <c r="O2907" t="s">
        <v>8277</v>
      </c>
      <c r="P2907" s="9">
        <f>(((J2907/60)/60)/24) + DATE(1970, 1, 1)</f>
        <v>42606.056863425925</v>
      </c>
      <c r="Q2907">
        <f>YEAR(P2907)</f>
        <v>2016</v>
      </c>
    </row>
    <row r="2908" spans="1:17" ht="48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8276</v>
      </c>
      <c r="O2908" t="s">
        <v>8277</v>
      </c>
      <c r="P2908" s="9">
        <f>(((J2908/60)/60)/24) + DATE(1970, 1, 1)</f>
        <v>42199.648912037039</v>
      </c>
      <c r="Q2908">
        <f>YEAR(P2908)</f>
        <v>2015</v>
      </c>
    </row>
    <row r="2909" spans="1:17" ht="48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8276</v>
      </c>
      <c r="O2909" t="s">
        <v>8277</v>
      </c>
      <c r="P2909" s="9">
        <f>(((J2909/60)/60)/24) + DATE(1970, 1, 1)</f>
        <v>42444.877743055549</v>
      </c>
      <c r="Q2909">
        <f>YEAR(P2909)</f>
        <v>2016</v>
      </c>
    </row>
    <row r="2910" spans="1:17" ht="64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8276</v>
      </c>
      <c r="O2910" t="s">
        <v>8277</v>
      </c>
      <c r="P2910" s="9">
        <f>(((J2910/60)/60)/24) + DATE(1970, 1, 1)</f>
        <v>42499.731701388882</v>
      </c>
      <c r="Q2910">
        <f>YEAR(P2910)</f>
        <v>2016</v>
      </c>
    </row>
    <row r="2911" spans="1:17" ht="48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8276</v>
      </c>
      <c r="O2911" t="s">
        <v>8277</v>
      </c>
      <c r="P2911" s="9">
        <f>(((J2911/60)/60)/24) + DATE(1970, 1, 1)</f>
        <v>41929.266215277778</v>
      </c>
      <c r="Q2911">
        <f>YEAR(P2911)</f>
        <v>2014</v>
      </c>
    </row>
    <row r="2912" spans="1:17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8276</v>
      </c>
      <c r="O2912" t="s">
        <v>8277</v>
      </c>
      <c r="P2912" s="9">
        <f>(((J2912/60)/60)/24) + DATE(1970, 1, 1)</f>
        <v>42107.841284722221</v>
      </c>
      <c r="Q2912">
        <f>YEAR(P2912)</f>
        <v>2015</v>
      </c>
    </row>
    <row r="2913" spans="1:17" ht="48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8276</v>
      </c>
      <c r="O2913" t="s">
        <v>8277</v>
      </c>
      <c r="P2913" s="9">
        <f>(((J2913/60)/60)/24) + DATE(1970, 1, 1)</f>
        <v>42142.768819444449</v>
      </c>
      <c r="Q2913">
        <f>YEAR(P2913)</f>
        <v>2015</v>
      </c>
    </row>
    <row r="2914" spans="1:17" ht="48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8276</v>
      </c>
      <c r="O2914" t="s">
        <v>8277</v>
      </c>
      <c r="P2914" s="9">
        <f>(((J2914/60)/60)/24) + DATE(1970, 1, 1)</f>
        <v>42354.131643518514</v>
      </c>
      <c r="Q2914">
        <f>YEAR(P2914)</f>
        <v>2015</v>
      </c>
    </row>
    <row r="2915" spans="1:17" ht="48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8276</v>
      </c>
      <c r="O2915" t="s">
        <v>8277</v>
      </c>
      <c r="P2915" s="9">
        <f>(((J2915/60)/60)/24) + DATE(1970, 1, 1)</f>
        <v>41828.922905092593</v>
      </c>
      <c r="Q2915">
        <f>YEAR(P2915)</f>
        <v>2014</v>
      </c>
    </row>
    <row r="2916" spans="1:17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8276</v>
      </c>
      <c r="O2916" t="s">
        <v>8277</v>
      </c>
      <c r="P2916" s="9">
        <f>(((J2916/60)/60)/24) + DATE(1970, 1, 1)</f>
        <v>42017.907337962963</v>
      </c>
      <c r="Q2916">
        <f>YEAR(P2916)</f>
        <v>2015</v>
      </c>
    </row>
    <row r="2917" spans="1:17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8276</v>
      </c>
      <c r="O2917" t="s">
        <v>8277</v>
      </c>
      <c r="P2917" s="9">
        <f>(((J2917/60)/60)/24) + DATE(1970, 1, 1)</f>
        <v>42415.398032407407</v>
      </c>
      <c r="Q2917">
        <f>YEAR(P2917)</f>
        <v>2016</v>
      </c>
    </row>
    <row r="2918" spans="1:17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8276</v>
      </c>
      <c r="O2918" t="s">
        <v>8277</v>
      </c>
      <c r="P2918" s="9">
        <f>(((J2918/60)/60)/24) + DATE(1970, 1, 1)</f>
        <v>41755.476724537039</v>
      </c>
      <c r="Q2918">
        <f>YEAR(P2918)</f>
        <v>2014</v>
      </c>
    </row>
    <row r="2919" spans="1:17" ht="48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8276</v>
      </c>
      <c r="O2919" t="s">
        <v>8277</v>
      </c>
      <c r="P2919" s="9">
        <f>(((J2919/60)/60)/24) + DATE(1970, 1, 1)</f>
        <v>42245.234340277777</v>
      </c>
      <c r="Q2919">
        <f>YEAR(P2919)</f>
        <v>2015</v>
      </c>
    </row>
    <row r="2920" spans="1:17" ht="48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8276</v>
      </c>
      <c r="O2920" t="s">
        <v>8277</v>
      </c>
      <c r="P2920" s="9">
        <f>(((J2920/60)/60)/24) + DATE(1970, 1, 1)</f>
        <v>42278.629710648151</v>
      </c>
      <c r="Q2920">
        <f>YEAR(P2920)</f>
        <v>2015</v>
      </c>
    </row>
    <row r="2921" spans="1:17" ht="48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8276</v>
      </c>
      <c r="O2921" t="s">
        <v>8277</v>
      </c>
      <c r="P2921" s="9">
        <f>(((J2921/60)/60)/24) + DATE(1970, 1, 1)</f>
        <v>41826.61954861111</v>
      </c>
      <c r="Q2921">
        <f>YEAR(P2921)</f>
        <v>2014</v>
      </c>
    </row>
    <row r="2922" spans="1:17" ht="48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8276</v>
      </c>
      <c r="O2922" t="s">
        <v>8277</v>
      </c>
      <c r="P2922" s="9">
        <f>(((J2922/60)/60)/24) + DATE(1970, 1, 1)</f>
        <v>42058.792476851857</v>
      </c>
      <c r="Q2922">
        <f>YEAR(P2922)</f>
        <v>2015</v>
      </c>
    </row>
    <row r="2923" spans="1:17" ht="32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8276</v>
      </c>
      <c r="O2923" t="s">
        <v>8318</v>
      </c>
      <c r="P2923" s="9">
        <f>(((J2923/60)/60)/24) + DATE(1970, 1, 1)</f>
        <v>41877.886620370373</v>
      </c>
      <c r="Q2923">
        <f>YEAR(P2923)</f>
        <v>2014</v>
      </c>
    </row>
    <row r="2924" spans="1:17" ht="48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8276</v>
      </c>
      <c r="O2924" t="s">
        <v>8318</v>
      </c>
      <c r="P2924" s="9">
        <f>(((J2924/60)/60)/24) + DATE(1970, 1, 1)</f>
        <v>42097.874155092592</v>
      </c>
      <c r="Q2924">
        <f>YEAR(P2924)</f>
        <v>2015</v>
      </c>
    </row>
    <row r="2925" spans="1:17" ht="48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8276</v>
      </c>
      <c r="O2925" t="s">
        <v>8318</v>
      </c>
      <c r="P2925" s="9">
        <f>(((J2925/60)/60)/24) + DATE(1970, 1, 1)</f>
        <v>42013.15253472222</v>
      </c>
      <c r="Q2925">
        <f>YEAR(P2925)</f>
        <v>2015</v>
      </c>
    </row>
    <row r="2926" spans="1:17" ht="48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8276</v>
      </c>
      <c r="O2926" t="s">
        <v>8318</v>
      </c>
      <c r="P2926" s="9">
        <f>(((J2926/60)/60)/24) + DATE(1970, 1, 1)</f>
        <v>42103.556828703702</v>
      </c>
      <c r="Q2926">
        <f>YEAR(P2926)</f>
        <v>2015</v>
      </c>
    </row>
    <row r="2927" spans="1:17" ht="48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8276</v>
      </c>
      <c r="O2927" t="s">
        <v>8318</v>
      </c>
      <c r="P2927" s="9">
        <f>(((J2927/60)/60)/24) + DATE(1970, 1, 1)</f>
        <v>41863.584120370368</v>
      </c>
      <c r="Q2927">
        <f>YEAR(P2927)</f>
        <v>2014</v>
      </c>
    </row>
    <row r="2928" spans="1:17" ht="48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8276</v>
      </c>
      <c r="O2928" t="s">
        <v>8318</v>
      </c>
      <c r="P2928" s="9">
        <f>(((J2928/60)/60)/24) + DATE(1970, 1, 1)</f>
        <v>42044.765960648147</v>
      </c>
      <c r="Q2928">
        <f>YEAR(P2928)</f>
        <v>2015</v>
      </c>
    </row>
    <row r="2929" spans="1:17" ht="48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8276</v>
      </c>
      <c r="O2929" t="s">
        <v>8318</v>
      </c>
      <c r="P2929" s="9">
        <f>(((J2929/60)/60)/24) + DATE(1970, 1, 1)</f>
        <v>41806.669317129628</v>
      </c>
      <c r="Q2929">
        <f>YEAR(P2929)</f>
        <v>2014</v>
      </c>
    </row>
    <row r="2930" spans="1:17" ht="32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8276</v>
      </c>
      <c r="O2930" t="s">
        <v>8318</v>
      </c>
      <c r="P2930" s="9">
        <f>(((J2930/60)/60)/24) + DATE(1970, 1, 1)</f>
        <v>42403.998217592598</v>
      </c>
      <c r="Q2930">
        <f>YEAR(P2930)</f>
        <v>2016</v>
      </c>
    </row>
    <row r="2931" spans="1:17" ht="48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8276</v>
      </c>
      <c r="O2931" t="s">
        <v>8318</v>
      </c>
      <c r="P2931" s="9">
        <f>(((J2931/60)/60)/24) + DATE(1970, 1, 1)</f>
        <v>41754.564328703702</v>
      </c>
      <c r="Q2931">
        <f>YEAR(P2931)</f>
        <v>2014</v>
      </c>
    </row>
    <row r="2932" spans="1:17" ht="48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8276</v>
      </c>
      <c r="O2932" t="s">
        <v>8318</v>
      </c>
      <c r="P2932" s="9">
        <f>(((J2932/60)/60)/24) + DATE(1970, 1, 1)</f>
        <v>42101.584074074075</v>
      </c>
      <c r="Q2932">
        <f>YEAR(P2932)</f>
        <v>2015</v>
      </c>
    </row>
    <row r="2933" spans="1:17" ht="48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8276</v>
      </c>
      <c r="O2933" t="s">
        <v>8318</v>
      </c>
      <c r="P2933" s="9">
        <f>(((J2933/60)/60)/24) + DATE(1970, 1, 1)</f>
        <v>41872.291238425925</v>
      </c>
      <c r="Q2933">
        <f>YEAR(P2933)</f>
        <v>2014</v>
      </c>
    </row>
    <row r="2934" spans="1:17" ht="48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8276</v>
      </c>
      <c r="O2934" t="s">
        <v>8318</v>
      </c>
      <c r="P2934" s="9">
        <f>(((J2934/60)/60)/24) + DATE(1970, 1, 1)</f>
        <v>42025.164780092593</v>
      </c>
      <c r="Q2934">
        <f>YEAR(P2934)</f>
        <v>2015</v>
      </c>
    </row>
    <row r="2935" spans="1:17" ht="48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8276</v>
      </c>
      <c r="O2935" t="s">
        <v>8318</v>
      </c>
      <c r="P2935" s="9">
        <f>(((J2935/60)/60)/24) + DATE(1970, 1, 1)</f>
        <v>42495.956631944442</v>
      </c>
      <c r="Q2935">
        <f>YEAR(P2935)</f>
        <v>2016</v>
      </c>
    </row>
    <row r="2936" spans="1:17" ht="48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8276</v>
      </c>
      <c r="O2936" t="s">
        <v>8318</v>
      </c>
      <c r="P2936" s="9">
        <f>(((J2936/60)/60)/24) + DATE(1970, 1, 1)</f>
        <v>41775.636157407411</v>
      </c>
      <c r="Q2936">
        <f>YEAR(P2936)</f>
        <v>2014</v>
      </c>
    </row>
    <row r="2937" spans="1:17" ht="48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8276</v>
      </c>
      <c r="O2937" t="s">
        <v>8318</v>
      </c>
      <c r="P2937" s="9">
        <f>(((J2937/60)/60)/24) + DATE(1970, 1, 1)</f>
        <v>42553.583425925928</v>
      </c>
      <c r="Q2937">
        <f>YEAR(P2937)</f>
        <v>2016</v>
      </c>
    </row>
    <row r="2938" spans="1:17" ht="48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8276</v>
      </c>
      <c r="O2938" t="s">
        <v>8318</v>
      </c>
      <c r="P2938" s="9">
        <f>(((J2938/60)/60)/24) + DATE(1970, 1, 1)</f>
        <v>41912.650729166664</v>
      </c>
      <c r="Q2938">
        <f>YEAR(P2938)</f>
        <v>2014</v>
      </c>
    </row>
    <row r="2939" spans="1:17" ht="32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8276</v>
      </c>
      <c r="O2939" t="s">
        <v>8318</v>
      </c>
      <c r="P2939" s="9">
        <f>(((J2939/60)/60)/24) + DATE(1970, 1, 1)</f>
        <v>41803.457326388889</v>
      </c>
      <c r="Q2939">
        <f>YEAR(P2939)</f>
        <v>2014</v>
      </c>
    </row>
    <row r="2940" spans="1:17" ht="48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8276</v>
      </c>
      <c r="O2940" t="s">
        <v>8318</v>
      </c>
      <c r="P2940" s="9">
        <f>(((J2940/60)/60)/24) + DATE(1970, 1, 1)</f>
        <v>42004.703865740739</v>
      </c>
      <c r="Q2940">
        <f>YEAR(P2940)</f>
        <v>2014</v>
      </c>
    </row>
    <row r="2941" spans="1:17" ht="48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8276</v>
      </c>
      <c r="O2941" t="s">
        <v>8318</v>
      </c>
      <c r="P2941" s="9">
        <f>(((J2941/60)/60)/24) + DATE(1970, 1, 1)</f>
        <v>41845.809166666666</v>
      </c>
      <c r="Q2941">
        <f>YEAR(P2941)</f>
        <v>2014</v>
      </c>
    </row>
    <row r="2942" spans="1:17" ht="48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8276</v>
      </c>
      <c r="O2942" t="s">
        <v>8318</v>
      </c>
      <c r="P2942" s="9">
        <f>(((J2942/60)/60)/24) + DATE(1970, 1, 1)</f>
        <v>41982.773356481484</v>
      </c>
      <c r="Q2942">
        <f>YEAR(P2942)</f>
        <v>2014</v>
      </c>
    </row>
    <row r="2943" spans="1:17" ht="48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8276</v>
      </c>
      <c r="O2943" t="s">
        <v>8316</v>
      </c>
      <c r="P2943" s="9">
        <f>(((J2943/60)/60)/24) + DATE(1970, 1, 1)</f>
        <v>42034.960127314815</v>
      </c>
      <c r="Q2943">
        <f>YEAR(P2943)</f>
        <v>2015</v>
      </c>
    </row>
    <row r="2944" spans="1:17" ht="48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8276</v>
      </c>
      <c r="O2944" t="s">
        <v>8316</v>
      </c>
      <c r="P2944" s="9">
        <f>(((J2944/60)/60)/24) + DATE(1970, 1, 1)</f>
        <v>42334.803923611107</v>
      </c>
      <c r="Q2944">
        <f>YEAR(P2944)</f>
        <v>2015</v>
      </c>
    </row>
    <row r="2945" spans="1:17" ht="48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8276</v>
      </c>
      <c r="O2945" t="s">
        <v>8316</v>
      </c>
      <c r="P2945" s="9">
        <f>(((J2945/60)/60)/24) + DATE(1970, 1, 1)</f>
        <v>42077.129398148143</v>
      </c>
      <c r="Q2945">
        <f>YEAR(P2945)</f>
        <v>2015</v>
      </c>
    </row>
    <row r="2946" spans="1:17" ht="32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8276</v>
      </c>
      <c r="O2946" t="s">
        <v>8316</v>
      </c>
      <c r="P2946" s="9">
        <f>(((J2946/60)/60)/24) + DATE(1970, 1, 1)</f>
        <v>42132.9143287037</v>
      </c>
      <c r="Q2946">
        <f>YEAR(P2946)</f>
        <v>2015</v>
      </c>
    </row>
    <row r="2947" spans="1:17" ht="48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8276</v>
      </c>
      <c r="O2947" t="s">
        <v>8316</v>
      </c>
      <c r="P2947" s="9">
        <f>(((J2947/60)/60)/24) + DATE(1970, 1, 1)</f>
        <v>42118.139583333337</v>
      </c>
      <c r="Q2947">
        <f>YEAR(P2947)</f>
        <v>2015</v>
      </c>
    </row>
    <row r="2948" spans="1:17" ht="48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8276</v>
      </c>
      <c r="O2948" t="s">
        <v>8316</v>
      </c>
      <c r="P2948" s="9">
        <f>(((J2948/60)/60)/24) + DATE(1970, 1, 1)</f>
        <v>42567.531157407408</v>
      </c>
      <c r="Q2948">
        <f>YEAR(P2948)</f>
        <v>2016</v>
      </c>
    </row>
    <row r="2949" spans="1:17" ht="48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8276</v>
      </c>
      <c r="O2949" t="s">
        <v>8316</v>
      </c>
      <c r="P2949" s="9">
        <f>(((J2949/60)/60)/24) + DATE(1970, 1, 1)</f>
        <v>42649.562118055561</v>
      </c>
      <c r="Q2949">
        <f>YEAR(P2949)</f>
        <v>2016</v>
      </c>
    </row>
    <row r="2950" spans="1:17" ht="48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8276</v>
      </c>
      <c r="O2950" t="s">
        <v>8316</v>
      </c>
      <c r="P2950" s="9">
        <f>(((J2950/60)/60)/24) + DATE(1970, 1, 1)</f>
        <v>42097.649224537032</v>
      </c>
      <c r="Q2950">
        <f>YEAR(P2950)</f>
        <v>2015</v>
      </c>
    </row>
    <row r="2951" spans="1:17" ht="48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8276</v>
      </c>
      <c r="O2951" t="s">
        <v>8316</v>
      </c>
      <c r="P2951" s="9">
        <f>(((J2951/60)/60)/24) + DATE(1970, 1, 1)</f>
        <v>42297.823113425926</v>
      </c>
      <c r="Q2951">
        <f>YEAR(P2951)</f>
        <v>2015</v>
      </c>
    </row>
    <row r="2952" spans="1:17" ht="48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8276</v>
      </c>
      <c r="O2952" t="s">
        <v>8316</v>
      </c>
      <c r="P2952" s="9">
        <f>(((J2952/60)/60)/24) + DATE(1970, 1, 1)</f>
        <v>42362.36518518519</v>
      </c>
      <c r="Q2952">
        <f>YEAR(P2952)</f>
        <v>2015</v>
      </c>
    </row>
    <row r="2953" spans="1:17" ht="64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8276</v>
      </c>
      <c r="O2953" t="s">
        <v>8316</v>
      </c>
      <c r="P2953" s="9">
        <f>(((J2953/60)/60)/24) + DATE(1970, 1, 1)</f>
        <v>41872.802928240737</v>
      </c>
      <c r="Q2953">
        <f>YEAR(P2953)</f>
        <v>2014</v>
      </c>
    </row>
    <row r="2954" spans="1:17" ht="48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8276</v>
      </c>
      <c r="O2954" t="s">
        <v>8316</v>
      </c>
      <c r="P2954" s="9">
        <f>(((J2954/60)/60)/24) + DATE(1970, 1, 1)</f>
        <v>42628.690266203703</v>
      </c>
      <c r="Q2954">
        <f>YEAR(P2954)</f>
        <v>2016</v>
      </c>
    </row>
    <row r="2955" spans="1:17" ht="48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8276</v>
      </c>
      <c r="O2955" t="s">
        <v>8316</v>
      </c>
      <c r="P2955" s="9">
        <f>(((J2955/60)/60)/24) + DATE(1970, 1, 1)</f>
        <v>42255.791909722218</v>
      </c>
      <c r="Q2955">
        <f>YEAR(P2955)</f>
        <v>2015</v>
      </c>
    </row>
    <row r="2956" spans="1:17" ht="48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8276</v>
      </c>
      <c r="O2956" t="s">
        <v>8316</v>
      </c>
      <c r="P2956" s="9">
        <f>(((J2956/60)/60)/24) + DATE(1970, 1, 1)</f>
        <v>42790.583368055552</v>
      </c>
      <c r="Q2956">
        <f>YEAR(P2956)</f>
        <v>2017</v>
      </c>
    </row>
    <row r="2957" spans="1:17" ht="32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8276</v>
      </c>
      <c r="O2957" t="s">
        <v>8316</v>
      </c>
      <c r="P2957" s="9">
        <f>(((J2957/60)/60)/24) + DATE(1970, 1, 1)</f>
        <v>42141.741307870368</v>
      </c>
      <c r="Q2957">
        <f>YEAR(P2957)</f>
        <v>2015</v>
      </c>
    </row>
    <row r="2958" spans="1:17" ht="48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8276</v>
      </c>
      <c r="O2958" t="s">
        <v>8316</v>
      </c>
      <c r="P2958" s="9">
        <f>(((J2958/60)/60)/24) + DATE(1970, 1, 1)</f>
        <v>42464.958912037036</v>
      </c>
      <c r="Q2958">
        <f>YEAR(P2958)</f>
        <v>2016</v>
      </c>
    </row>
    <row r="2959" spans="1:17" ht="48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8276</v>
      </c>
      <c r="O2959" t="s">
        <v>8316</v>
      </c>
      <c r="P2959" s="9">
        <f>(((J2959/60)/60)/24) + DATE(1970, 1, 1)</f>
        <v>42031.011249999996</v>
      </c>
      <c r="Q2959">
        <f>YEAR(P2959)</f>
        <v>2015</v>
      </c>
    </row>
    <row r="2960" spans="1:17" ht="48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8276</v>
      </c>
      <c r="O2960" t="s">
        <v>8316</v>
      </c>
      <c r="P2960" s="9">
        <f>(((J2960/60)/60)/24) + DATE(1970, 1, 1)</f>
        <v>42438.779131944444</v>
      </c>
      <c r="Q2960">
        <f>YEAR(P2960)</f>
        <v>2016</v>
      </c>
    </row>
    <row r="2961" spans="1:17" ht="48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8276</v>
      </c>
      <c r="O2961" t="s">
        <v>8316</v>
      </c>
      <c r="P2961" s="9">
        <f>(((J2961/60)/60)/24) + DATE(1970, 1, 1)</f>
        <v>42498.008391203708</v>
      </c>
      <c r="Q2961">
        <f>YEAR(P2961)</f>
        <v>2016</v>
      </c>
    </row>
    <row r="2962" spans="1:17" ht="48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8276</v>
      </c>
      <c r="O2962" t="s">
        <v>8316</v>
      </c>
      <c r="P2962" s="9">
        <f>(((J2962/60)/60)/24) + DATE(1970, 1, 1)</f>
        <v>41863.757210648146</v>
      </c>
      <c r="Q2962">
        <f>YEAR(P2962)</f>
        <v>2014</v>
      </c>
    </row>
    <row r="2963" spans="1:17" ht="48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8276</v>
      </c>
      <c r="O2963" t="s">
        <v>8277</v>
      </c>
      <c r="P2963" s="9">
        <f>(((J2963/60)/60)/24) + DATE(1970, 1, 1)</f>
        <v>42061.212488425925</v>
      </c>
      <c r="Q2963">
        <f>YEAR(P2963)</f>
        <v>2015</v>
      </c>
    </row>
    <row r="2964" spans="1:17" ht="48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8276</v>
      </c>
      <c r="O2964" t="s">
        <v>8277</v>
      </c>
      <c r="P2964" s="9">
        <f>(((J2964/60)/60)/24) + DATE(1970, 1, 1)</f>
        <v>42036.24428240741</v>
      </c>
      <c r="Q2964">
        <f>YEAR(P2964)</f>
        <v>2015</v>
      </c>
    </row>
    <row r="2965" spans="1:17" ht="64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8276</v>
      </c>
      <c r="O2965" t="s">
        <v>8277</v>
      </c>
      <c r="P2965" s="9">
        <f>(((J2965/60)/60)/24) + DATE(1970, 1, 1)</f>
        <v>42157.470185185186</v>
      </c>
      <c r="Q2965">
        <f>YEAR(P2965)</f>
        <v>2015</v>
      </c>
    </row>
    <row r="2966" spans="1:17" ht="48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8276</v>
      </c>
      <c r="O2966" t="s">
        <v>8277</v>
      </c>
      <c r="P2966" s="9">
        <f>(((J2966/60)/60)/24) + DATE(1970, 1, 1)</f>
        <v>41827.909942129627</v>
      </c>
      <c r="Q2966">
        <f>YEAR(P2966)</f>
        <v>2014</v>
      </c>
    </row>
    <row r="2967" spans="1:17" ht="48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8276</v>
      </c>
      <c r="O2967" t="s">
        <v>8277</v>
      </c>
      <c r="P2967" s="9">
        <f>(((J2967/60)/60)/24) + DATE(1970, 1, 1)</f>
        <v>42162.729548611111</v>
      </c>
      <c r="Q2967">
        <f>YEAR(P2967)</f>
        <v>2015</v>
      </c>
    </row>
    <row r="2968" spans="1:17" ht="48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8276</v>
      </c>
      <c r="O2968" t="s">
        <v>8277</v>
      </c>
      <c r="P2968" s="9">
        <f>(((J2968/60)/60)/24) + DATE(1970, 1, 1)</f>
        <v>42233.738564814819</v>
      </c>
      <c r="Q2968">
        <f>YEAR(P2968)</f>
        <v>2015</v>
      </c>
    </row>
    <row r="2969" spans="1:17" ht="48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8276</v>
      </c>
      <c r="O2969" t="s">
        <v>8277</v>
      </c>
      <c r="P2969" s="9">
        <f>(((J2969/60)/60)/24) + DATE(1970, 1, 1)</f>
        <v>42042.197824074072</v>
      </c>
      <c r="Q2969">
        <f>YEAR(P2969)</f>
        <v>2015</v>
      </c>
    </row>
    <row r="2970" spans="1:17" ht="32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8276</v>
      </c>
      <c r="O2970" t="s">
        <v>8277</v>
      </c>
      <c r="P2970" s="9">
        <f>(((J2970/60)/60)/24) + DATE(1970, 1, 1)</f>
        <v>42585.523842592593</v>
      </c>
      <c r="Q2970">
        <f>YEAR(P2970)</f>
        <v>2016</v>
      </c>
    </row>
    <row r="2971" spans="1:17" ht="48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8276</v>
      </c>
      <c r="O2971" t="s">
        <v>8277</v>
      </c>
      <c r="P2971" s="9">
        <f>(((J2971/60)/60)/24) + DATE(1970, 1, 1)</f>
        <v>42097.786493055552</v>
      </c>
      <c r="Q2971">
        <f>YEAR(P2971)</f>
        <v>2015</v>
      </c>
    </row>
    <row r="2972" spans="1:17" ht="48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8276</v>
      </c>
      <c r="O2972" t="s">
        <v>8277</v>
      </c>
      <c r="P2972" s="9">
        <f>(((J2972/60)/60)/24) + DATE(1970, 1, 1)</f>
        <v>41808.669571759259</v>
      </c>
      <c r="Q2972">
        <f>YEAR(P2972)</f>
        <v>2014</v>
      </c>
    </row>
    <row r="2973" spans="1:17" ht="48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8276</v>
      </c>
      <c r="O2973" t="s">
        <v>8277</v>
      </c>
      <c r="P2973" s="9">
        <f>(((J2973/60)/60)/24) + DATE(1970, 1, 1)</f>
        <v>41852.658310185187</v>
      </c>
      <c r="Q2973">
        <f>YEAR(P2973)</f>
        <v>2014</v>
      </c>
    </row>
    <row r="2974" spans="1:17" ht="32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8276</v>
      </c>
      <c r="O2974" t="s">
        <v>8277</v>
      </c>
      <c r="P2974" s="9">
        <f>(((J2974/60)/60)/24) + DATE(1970, 1, 1)</f>
        <v>42694.110185185185</v>
      </c>
      <c r="Q2974">
        <f>YEAR(P2974)</f>
        <v>2016</v>
      </c>
    </row>
    <row r="2975" spans="1:17" ht="48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8276</v>
      </c>
      <c r="O2975" t="s">
        <v>8277</v>
      </c>
      <c r="P2975" s="9">
        <f>(((J2975/60)/60)/24) + DATE(1970, 1, 1)</f>
        <v>42341.818379629629</v>
      </c>
      <c r="Q2975">
        <f>YEAR(P2975)</f>
        <v>2015</v>
      </c>
    </row>
    <row r="2976" spans="1:17" ht="48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8276</v>
      </c>
      <c r="O2976" t="s">
        <v>8277</v>
      </c>
      <c r="P2976" s="9">
        <f>(((J2976/60)/60)/24) + DATE(1970, 1, 1)</f>
        <v>41880.061006944445</v>
      </c>
      <c r="Q2976">
        <f>YEAR(P2976)</f>
        <v>2014</v>
      </c>
    </row>
    <row r="2977" spans="1:17" ht="48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8276</v>
      </c>
      <c r="O2977" t="s">
        <v>8277</v>
      </c>
      <c r="P2977" s="9">
        <f>(((J2977/60)/60)/24) + DATE(1970, 1, 1)</f>
        <v>41941.683865740742</v>
      </c>
      <c r="Q2977">
        <f>YEAR(P2977)</f>
        <v>2014</v>
      </c>
    </row>
    <row r="2978" spans="1:17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8276</v>
      </c>
      <c r="O2978" t="s">
        <v>8277</v>
      </c>
      <c r="P2978" s="9">
        <f>(((J2978/60)/60)/24) + DATE(1970, 1, 1)</f>
        <v>42425.730671296296</v>
      </c>
      <c r="Q2978">
        <f>YEAR(P2978)</f>
        <v>2016</v>
      </c>
    </row>
    <row r="2979" spans="1:17" ht="64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8276</v>
      </c>
      <c r="O2979" t="s">
        <v>8277</v>
      </c>
      <c r="P2979" s="9">
        <f>(((J2979/60)/60)/24) + DATE(1970, 1, 1)</f>
        <v>42026.88118055556</v>
      </c>
      <c r="Q2979">
        <f>YEAR(P2979)</f>
        <v>2015</v>
      </c>
    </row>
    <row r="2980" spans="1:17" ht="48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8276</v>
      </c>
      <c r="O2980" t="s">
        <v>8277</v>
      </c>
      <c r="P2980" s="9">
        <f>(((J2980/60)/60)/24) + DATE(1970, 1, 1)</f>
        <v>41922.640590277777</v>
      </c>
      <c r="Q2980">
        <f>YEAR(P2980)</f>
        <v>2014</v>
      </c>
    </row>
    <row r="2981" spans="1:17" ht="48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8276</v>
      </c>
      <c r="O2981" t="s">
        <v>8277</v>
      </c>
      <c r="P2981" s="9">
        <f>(((J2981/60)/60)/24) + DATE(1970, 1, 1)</f>
        <v>41993.824340277773</v>
      </c>
      <c r="Q2981">
        <f>YEAR(P2981)</f>
        <v>2014</v>
      </c>
    </row>
    <row r="2982" spans="1:17" ht="48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8276</v>
      </c>
      <c r="O2982" t="s">
        <v>8277</v>
      </c>
      <c r="P2982" s="9">
        <f>(((J2982/60)/60)/24) + DATE(1970, 1, 1)</f>
        <v>42219.915856481486</v>
      </c>
      <c r="Q2982">
        <f>YEAR(P2982)</f>
        <v>2015</v>
      </c>
    </row>
    <row r="2983" spans="1:17" ht="48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8276</v>
      </c>
      <c r="O2983" t="s">
        <v>8316</v>
      </c>
      <c r="P2983" s="9">
        <f>(((J2983/60)/60)/24) + DATE(1970, 1, 1)</f>
        <v>42225.559675925921</v>
      </c>
      <c r="Q2983">
        <f>YEAR(P2983)</f>
        <v>2015</v>
      </c>
    </row>
    <row r="2984" spans="1:17" ht="32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8276</v>
      </c>
      <c r="O2984" t="s">
        <v>8316</v>
      </c>
      <c r="P2984" s="9">
        <f>(((J2984/60)/60)/24) + DATE(1970, 1, 1)</f>
        <v>42381.686840277776</v>
      </c>
      <c r="Q2984">
        <f>YEAR(P2984)</f>
        <v>2016</v>
      </c>
    </row>
    <row r="2985" spans="1:17" ht="48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8276</v>
      </c>
      <c r="O2985" t="s">
        <v>8316</v>
      </c>
      <c r="P2985" s="9">
        <f>(((J2985/60)/60)/24) + DATE(1970, 1, 1)</f>
        <v>41894.632361111115</v>
      </c>
      <c r="Q2985">
        <f>YEAR(P2985)</f>
        <v>2014</v>
      </c>
    </row>
    <row r="2986" spans="1:17" ht="48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8276</v>
      </c>
      <c r="O2986" t="s">
        <v>8316</v>
      </c>
      <c r="P2986" s="9">
        <f>(((J2986/60)/60)/24) + DATE(1970, 1, 1)</f>
        <v>42576.278715277775</v>
      </c>
      <c r="Q2986">
        <f>YEAR(P2986)</f>
        <v>2016</v>
      </c>
    </row>
    <row r="2987" spans="1:17" ht="48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8276</v>
      </c>
      <c r="O2987" t="s">
        <v>8316</v>
      </c>
      <c r="P2987" s="9">
        <f>(((J2987/60)/60)/24) + DATE(1970, 1, 1)</f>
        <v>42654.973703703698</v>
      </c>
      <c r="Q2987">
        <f>YEAR(P2987)</f>
        <v>2016</v>
      </c>
    </row>
    <row r="2988" spans="1:17" ht="48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8276</v>
      </c>
      <c r="O2988" t="s">
        <v>8316</v>
      </c>
      <c r="P2988" s="9">
        <f>(((J2988/60)/60)/24) + DATE(1970, 1, 1)</f>
        <v>42431.500069444446</v>
      </c>
      <c r="Q2988">
        <f>YEAR(P2988)</f>
        <v>2016</v>
      </c>
    </row>
    <row r="2989" spans="1:17" ht="48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8276</v>
      </c>
      <c r="O2989" t="s">
        <v>8316</v>
      </c>
      <c r="P2989" s="9">
        <f>(((J2989/60)/60)/24) + DATE(1970, 1, 1)</f>
        <v>42627.307303240741</v>
      </c>
      <c r="Q2989">
        <f>YEAR(P2989)</f>
        <v>2016</v>
      </c>
    </row>
    <row r="2990" spans="1:17" ht="48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8276</v>
      </c>
      <c r="O2990" t="s">
        <v>8316</v>
      </c>
      <c r="P2990" s="9">
        <f>(((J2990/60)/60)/24) + DATE(1970, 1, 1)</f>
        <v>42511.362048611118</v>
      </c>
      <c r="Q2990">
        <f>YEAR(P2990)</f>
        <v>2016</v>
      </c>
    </row>
    <row r="2991" spans="1:17" ht="16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8276</v>
      </c>
      <c r="O2991" t="s">
        <v>8316</v>
      </c>
      <c r="P2991" s="9">
        <f>(((J2991/60)/60)/24) + DATE(1970, 1, 1)</f>
        <v>42337.02039351852</v>
      </c>
      <c r="Q2991">
        <f>YEAR(P2991)</f>
        <v>2015</v>
      </c>
    </row>
    <row r="2992" spans="1:17" ht="48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8276</v>
      </c>
      <c r="O2992" t="s">
        <v>8316</v>
      </c>
      <c r="P2992" s="9">
        <f>(((J2992/60)/60)/24) + DATE(1970, 1, 1)</f>
        <v>42341.57430555555</v>
      </c>
      <c r="Q2992">
        <f>YEAR(P2992)</f>
        <v>2015</v>
      </c>
    </row>
    <row r="2993" spans="1:17" ht="48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8276</v>
      </c>
      <c r="O2993" t="s">
        <v>8316</v>
      </c>
      <c r="P2993" s="9">
        <f>(((J2993/60)/60)/24) + DATE(1970, 1, 1)</f>
        <v>42740.837152777778</v>
      </c>
      <c r="Q2993">
        <f>YEAR(P2993)</f>
        <v>2017</v>
      </c>
    </row>
    <row r="2994" spans="1:17" ht="48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8276</v>
      </c>
      <c r="O2994" t="s">
        <v>8316</v>
      </c>
      <c r="P2994" s="9">
        <f>(((J2994/60)/60)/24) + DATE(1970, 1, 1)</f>
        <v>42622.767476851848</v>
      </c>
      <c r="Q2994">
        <f>YEAR(P2994)</f>
        <v>2016</v>
      </c>
    </row>
    <row r="2995" spans="1:17" ht="16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8276</v>
      </c>
      <c r="O2995" t="s">
        <v>8316</v>
      </c>
      <c r="P2995" s="9">
        <f>(((J2995/60)/60)/24) + DATE(1970, 1, 1)</f>
        <v>42390.838738425926</v>
      </c>
      <c r="Q2995">
        <f>YEAR(P2995)</f>
        <v>2016</v>
      </c>
    </row>
    <row r="2996" spans="1:17" ht="48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8276</v>
      </c>
      <c r="O2996" t="s">
        <v>8316</v>
      </c>
      <c r="P2996" s="9">
        <f>(((J2996/60)/60)/24) + DATE(1970, 1, 1)</f>
        <v>41885.478842592594</v>
      </c>
      <c r="Q2996">
        <f>YEAR(P2996)</f>
        <v>2014</v>
      </c>
    </row>
    <row r="2997" spans="1:17" ht="48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8276</v>
      </c>
      <c r="O2997" t="s">
        <v>8316</v>
      </c>
      <c r="P2997" s="9">
        <f>(((J2997/60)/60)/24) + DATE(1970, 1, 1)</f>
        <v>42724.665173611109</v>
      </c>
      <c r="Q2997">
        <f>YEAR(P2997)</f>
        <v>2016</v>
      </c>
    </row>
    <row r="2998" spans="1:17" ht="32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8276</v>
      </c>
      <c r="O2998" t="s">
        <v>8316</v>
      </c>
      <c r="P2998" s="9">
        <f>(((J2998/60)/60)/24) + DATE(1970, 1, 1)</f>
        <v>42090.912500000006</v>
      </c>
      <c r="Q2998">
        <f>YEAR(P2998)</f>
        <v>2015</v>
      </c>
    </row>
    <row r="2999" spans="1:17" ht="48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8276</v>
      </c>
      <c r="O2999" t="s">
        <v>8316</v>
      </c>
      <c r="P2999" s="9">
        <f>(((J2999/60)/60)/24) + DATE(1970, 1, 1)</f>
        <v>42775.733715277776</v>
      </c>
      <c r="Q2999">
        <f>YEAR(P2999)</f>
        <v>2017</v>
      </c>
    </row>
    <row r="3000" spans="1:17" ht="48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8276</v>
      </c>
      <c r="O3000" t="s">
        <v>8316</v>
      </c>
      <c r="P3000" s="9">
        <f>(((J3000/60)/60)/24) + DATE(1970, 1, 1)</f>
        <v>41778.193622685183</v>
      </c>
      <c r="Q3000">
        <f>YEAR(P3000)</f>
        <v>2014</v>
      </c>
    </row>
    <row r="3001" spans="1:17" ht="48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8276</v>
      </c>
      <c r="O3001" t="s">
        <v>8316</v>
      </c>
      <c r="P3001" s="9">
        <f>(((J3001/60)/60)/24) + DATE(1970, 1, 1)</f>
        <v>42780.740277777775</v>
      </c>
      <c r="Q3001">
        <f>YEAR(P3001)</f>
        <v>2017</v>
      </c>
    </row>
    <row r="3002" spans="1:17" ht="48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8276</v>
      </c>
      <c r="O3002" t="s">
        <v>8316</v>
      </c>
      <c r="P3002" s="9">
        <f>(((J3002/60)/60)/24) + DATE(1970, 1, 1)</f>
        <v>42752.827199074076</v>
      </c>
      <c r="Q3002">
        <f>YEAR(P3002)</f>
        <v>2017</v>
      </c>
    </row>
    <row r="3003" spans="1:17" ht="48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8276</v>
      </c>
      <c r="O3003" t="s">
        <v>8316</v>
      </c>
      <c r="P3003" s="9">
        <f>(((J3003/60)/60)/24) + DATE(1970, 1, 1)</f>
        <v>42534.895625000005</v>
      </c>
      <c r="Q3003">
        <f>YEAR(P3003)</f>
        <v>2016</v>
      </c>
    </row>
    <row r="3004" spans="1:17" ht="32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8276</v>
      </c>
      <c r="O3004" t="s">
        <v>8316</v>
      </c>
      <c r="P3004" s="9">
        <f>(((J3004/60)/60)/24) + DATE(1970, 1, 1)</f>
        <v>41239.83625</v>
      </c>
      <c r="Q3004">
        <f>YEAR(P3004)</f>
        <v>2012</v>
      </c>
    </row>
    <row r="3005" spans="1:17" ht="48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8276</v>
      </c>
      <c r="O3005" t="s">
        <v>8316</v>
      </c>
      <c r="P3005" s="9">
        <f>(((J3005/60)/60)/24) + DATE(1970, 1, 1)</f>
        <v>42398.849259259259</v>
      </c>
      <c r="Q3005">
        <f>YEAR(P3005)</f>
        <v>2016</v>
      </c>
    </row>
    <row r="3006" spans="1:17" ht="48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8276</v>
      </c>
      <c r="O3006" t="s">
        <v>8316</v>
      </c>
      <c r="P3006" s="9">
        <f>(((J3006/60)/60)/24) + DATE(1970, 1, 1)</f>
        <v>41928.881064814814</v>
      </c>
      <c r="Q3006">
        <f>YEAR(P3006)</f>
        <v>2014</v>
      </c>
    </row>
    <row r="3007" spans="1:17" ht="48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8276</v>
      </c>
      <c r="O3007" t="s">
        <v>8316</v>
      </c>
      <c r="P3007" s="9">
        <f>(((J3007/60)/60)/24) + DATE(1970, 1, 1)</f>
        <v>41888.674826388888</v>
      </c>
      <c r="Q3007">
        <f>YEAR(P3007)</f>
        <v>2014</v>
      </c>
    </row>
    <row r="3008" spans="1:17" ht="32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8276</v>
      </c>
      <c r="O3008" t="s">
        <v>8316</v>
      </c>
      <c r="P3008" s="9">
        <f>(((J3008/60)/60)/24) + DATE(1970, 1, 1)</f>
        <v>41957.756840277783</v>
      </c>
      <c r="Q3008">
        <f>YEAR(P3008)</f>
        <v>2014</v>
      </c>
    </row>
    <row r="3009" spans="1:17" ht="32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8276</v>
      </c>
      <c r="O3009" t="s">
        <v>8316</v>
      </c>
      <c r="P3009" s="9">
        <f>(((J3009/60)/60)/24) + DATE(1970, 1, 1)</f>
        <v>42098.216238425928</v>
      </c>
      <c r="Q3009">
        <f>YEAR(P3009)</f>
        <v>2015</v>
      </c>
    </row>
    <row r="3010" spans="1:17" ht="48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8276</v>
      </c>
      <c r="O3010" t="s">
        <v>8316</v>
      </c>
      <c r="P3010" s="9">
        <f>(((J3010/60)/60)/24) + DATE(1970, 1, 1)</f>
        <v>42360.212025462963</v>
      </c>
      <c r="Q3010">
        <f>YEAR(P3010)</f>
        <v>2015</v>
      </c>
    </row>
    <row r="3011" spans="1:17" ht="48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8276</v>
      </c>
      <c r="O3011" t="s">
        <v>8316</v>
      </c>
      <c r="P3011" s="9">
        <f>(((J3011/60)/60)/24) + DATE(1970, 1, 1)</f>
        <v>41939.569907407407</v>
      </c>
      <c r="Q3011">
        <f>YEAR(P3011)</f>
        <v>2014</v>
      </c>
    </row>
    <row r="3012" spans="1:17" ht="48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8276</v>
      </c>
      <c r="O3012" t="s">
        <v>8316</v>
      </c>
      <c r="P3012" s="9">
        <f>(((J3012/60)/60)/24) + DATE(1970, 1, 1)</f>
        <v>41996.832395833335</v>
      </c>
      <c r="Q3012">
        <f>YEAR(P3012)</f>
        <v>2014</v>
      </c>
    </row>
    <row r="3013" spans="1:17" ht="48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8276</v>
      </c>
      <c r="O3013" t="s">
        <v>8316</v>
      </c>
      <c r="P3013" s="9">
        <f>(((J3013/60)/60)/24) + DATE(1970, 1, 1)</f>
        <v>42334.468935185185</v>
      </c>
      <c r="Q3013">
        <f>YEAR(P3013)</f>
        <v>2015</v>
      </c>
    </row>
    <row r="3014" spans="1:17" ht="48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8276</v>
      </c>
      <c r="O3014" t="s">
        <v>8316</v>
      </c>
      <c r="P3014" s="9">
        <f>(((J3014/60)/60)/24) + DATE(1970, 1, 1)</f>
        <v>42024.702893518523</v>
      </c>
      <c r="Q3014">
        <f>YEAR(P3014)</f>
        <v>2015</v>
      </c>
    </row>
    <row r="3015" spans="1:17" ht="48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8276</v>
      </c>
      <c r="O3015" t="s">
        <v>8316</v>
      </c>
      <c r="P3015" s="9">
        <f>(((J3015/60)/60)/24) + DATE(1970, 1, 1)</f>
        <v>42146.836215277777</v>
      </c>
      <c r="Q3015">
        <f>YEAR(P3015)</f>
        <v>2015</v>
      </c>
    </row>
    <row r="3016" spans="1:17" ht="48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8276</v>
      </c>
      <c r="O3016" t="s">
        <v>8316</v>
      </c>
      <c r="P3016" s="9">
        <f>(((J3016/60)/60)/24) + DATE(1970, 1, 1)</f>
        <v>41920.123611111114</v>
      </c>
      <c r="Q3016">
        <f>YEAR(P3016)</f>
        <v>2014</v>
      </c>
    </row>
    <row r="3017" spans="1:17" ht="48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8276</v>
      </c>
      <c r="O3017" t="s">
        <v>8316</v>
      </c>
      <c r="P3017" s="9">
        <f>(((J3017/60)/60)/24) + DATE(1970, 1, 1)</f>
        <v>41785.72729166667</v>
      </c>
      <c r="Q3017">
        <f>YEAR(P3017)</f>
        <v>2014</v>
      </c>
    </row>
    <row r="3018" spans="1:17" ht="48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8276</v>
      </c>
      <c r="O3018" t="s">
        <v>8316</v>
      </c>
      <c r="P3018" s="9">
        <f>(((J3018/60)/60)/24) + DATE(1970, 1, 1)</f>
        <v>41778.548055555555</v>
      </c>
      <c r="Q3018">
        <f>YEAR(P3018)</f>
        <v>2014</v>
      </c>
    </row>
    <row r="3019" spans="1:17" ht="48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8276</v>
      </c>
      <c r="O3019" t="s">
        <v>8316</v>
      </c>
      <c r="P3019" s="9">
        <f>(((J3019/60)/60)/24) + DATE(1970, 1, 1)</f>
        <v>41841.850034722222</v>
      </c>
      <c r="Q3019">
        <f>YEAR(P3019)</f>
        <v>2014</v>
      </c>
    </row>
    <row r="3020" spans="1:17" ht="48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8276</v>
      </c>
      <c r="O3020" t="s">
        <v>8316</v>
      </c>
      <c r="P3020" s="9">
        <f>(((J3020/60)/60)/24) + DATE(1970, 1, 1)</f>
        <v>42163.29833333334</v>
      </c>
      <c r="Q3020">
        <f>YEAR(P3020)</f>
        <v>2015</v>
      </c>
    </row>
    <row r="3021" spans="1:17" ht="48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8276</v>
      </c>
      <c r="O3021" t="s">
        <v>8316</v>
      </c>
      <c r="P3021" s="9">
        <f>(((J3021/60)/60)/24) + DATE(1970, 1, 1)</f>
        <v>41758.833564814813</v>
      </c>
      <c r="Q3021">
        <f>YEAR(P3021)</f>
        <v>2014</v>
      </c>
    </row>
    <row r="3022" spans="1:17" ht="48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8276</v>
      </c>
      <c r="O3022" t="s">
        <v>8316</v>
      </c>
      <c r="P3022" s="9">
        <f>(((J3022/60)/60)/24) + DATE(1970, 1, 1)</f>
        <v>42170.846446759257</v>
      </c>
      <c r="Q3022">
        <f>YEAR(P3022)</f>
        <v>2015</v>
      </c>
    </row>
    <row r="3023" spans="1:17" ht="48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8276</v>
      </c>
      <c r="O3023" t="s">
        <v>8316</v>
      </c>
      <c r="P3023" s="9">
        <f>(((J3023/60)/60)/24) + DATE(1970, 1, 1)</f>
        <v>42660.618854166663</v>
      </c>
      <c r="Q3023">
        <f>YEAR(P3023)</f>
        <v>2016</v>
      </c>
    </row>
    <row r="3024" spans="1:17" ht="48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8276</v>
      </c>
      <c r="O3024" t="s">
        <v>8316</v>
      </c>
      <c r="P3024" s="9">
        <f>(((J3024/60)/60)/24) + DATE(1970, 1, 1)</f>
        <v>42564.95380787037</v>
      </c>
      <c r="Q3024">
        <f>YEAR(P3024)</f>
        <v>2016</v>
      </c>
    </row>
    <row r="3025" spans="1:17" ht="48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8276</v>
      </c>
      <c r="O3025" t="s">
        <v>8316</v>
      </c>
      <c r="P3025" s="9">
        <f>(((J3025/60)/60)/24) + DATE(1970, 1, 1)</f>
        <v>42121.675763888896</v>
      </c>
      <c r="Q3025">
        <f>YEAR(P3025)</f>
        <v>2015</v>
      </c>
    </row>
    <row r="3026" spans="1:17" ht="48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8276</v>
      </c>
      <c r="O3026" t="s">
        <v>8316</v>
      </c>
      <c r="P3026" s="9">
        <f>(((J3026/60)/60)/24) + DATE(1970, 1, 1)</f>
        <v>41158.993923611109</v>
      </c>
      <c r="Q3026">
        <f>YEAR(P3026)</f>
        <v>2012</v>
      </c>
    </row>
    <row r="3027" spans="1:17" ht="48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8276</v>
      </c>
      <c r="O3027" t="s">
        <v>8316</v>
      </c>
      <c r="P3027" s="9">
        <f>(((J3027/60)/60)/24) + DATE(1970, 1, 1)</f>
        <v>41761.509409722225</v>
      </c>
      <c r="Q3027">
        <f>YEAR(P3027)</f>
        <v>2014</v>
      </c>
    </row>
    <row r="3028" spans="1:17" ht="48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8276</v>
      </c>
      <c r="O3028" t="s">
        <v>8316</v>
      </c>
      <c r="P3028" s="9">
        <f>(((J3028/60)/60)/24) + DATE(1970, 1, 1)</f>
        <v>42783.459398148145</v>
      </c>
      <c r="Q3028">
        <f>YEAR(P3028)</f>
        <v>2017</v>
      </c>
    </row>
    <row r="3029" spans="1:17" ht="32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8276</v>
      </c>
      <c r="O3029" t="s">
        <v>8316</v>
      </c>
      <c r="P3029" s="9">
        <f>(((J3029/60)/60)/24) + DATE(1970, 1, 1)</f>
        <v>42053.704293981486</v>
      </c>
      <c r="Q3029">
        <f>YEAR(P3029)</f>
        <v>2015</v>
      </c>
    </row>
    <row r="3030" spans="1:17" ht="32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8276</v>
      </c>
      <c r="O3030" t="s">
        <v>8316</v>
      </c>
      <c r="P3030" s="9">
        <f>(((J3030/60)/60)/24) + DATE(1970, 1, 1)</f>
        <v>42567.264178240745</v>
      </c>
      <c r="Q3030">
        <f>YEAR(P3030)</f>
        <v>2016</v>
      </c>
    </row>
    <row r="3031" spans="1:17" ht="48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8276</v>
      </c>
      <c r="O3031" t="s">
        <v>8316</v>
      </c>
      <c r="P3031" s="9">
        <f>(((J3031/60)/60)/24) + DATE(1970, 1, 1)</f>
        <v>41932.708877314813</v>
      </c>
      <c r="Q3031">
        <f>YEAR(P3031)</f>
        <v>2014</v>
      </c>
    </row>
    <row r="3032" spans="1:17" ht="48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8276</v>
      </c>
      <c r="O3032" t="s">
        <v>8316</v>
      </c>
      <c r="P3032" s="9">
        <f>(((J3032/60)/60)/24) + DATE(1970, 1, 1)</f>
        <v>42233.747349537036</v>
      </c>
      <c r="Q3032">
        <f>YEAR(P3032)</f>
        <v>2015</v>
      </c>
    </row>
    <row r="3033" spans="1:17" ht="80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8276</v>
      </c>
      <c r="O3033" t="s">
        <v>8316</v>
      </c>
      <c r="P3033" s="9">
        <f>(((J3033/60)/60)/24) + DATE(1970, 1, 1)</f>
        <v>42597.882488425923</v>
      </c>
      <c r="Q3033">
        <f>YEAR(P3033)</f>
        <v>2016</v>
      </c>
    </row>
    <row r="3034" spans="1:17" ht="48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8276</v>
      </c>
      <c r="O3034" t="s">
        <v>8316</v>
      </c>
      <c r="P3034" s="9">
        <f>(((J3034/60)/60)/24) + DATE(1970, 1, 1)</f>
        <v>42228.044664351852</v>
      </c>
      <c r="Q3034">
        <f>YEAR(P3034)</f>
        <v>2015</v>
      </c>
    </row>
    <row r="3035" spans="1:17" ht="48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8276</v>
      </c>
      <c r="O3035" t="s">
        <v>8316</v>
      </c>
      <c r="P3035" s="9">
        <f>(((J3035/60)/60)/24) + DATE(1970, 1, 1)</f>
        <v>42570.110243055555</v>
      </c>
      <c r="Q3035">
        <f>YEAR(P3035)</f>
        <v>2016</v>
      </c>
    </row>
    <row r="3036" spans="1:17" ht="64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8276</v>
      </c>
      <c r="O3036" t="s">
        <v>8316</v>
      </c>
      <c r="P3036" s="9">
        <f>(((J3036/60)/60)/24) + DATE(1970, 1, 1)</f>
        <v>42644.535358796296</v>
      </c>
      <c r="Q3036">
        <f>YEAR(P3036)</f>
        <v>2016</v>
      </c>
    </row>
    <row r="3037" spans="1:17" ht="32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8276</v>
      </c>
      <c r="O3037" t="s">
        <v>8316</v>
      </c>
      <c r="P3037" s="9">
        <f>(((J3037/60)/60)/24) + DATE(1970, 1, 1)</f>
        <v>41368.560289351852</v>
      </c>
      <c r="Q3037">
        <f>YEAR(P3037)</f>
        <v>2013</v>
      </c>
    </row>
    <row r="3038" spans="1:17" ht="48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8276</v>
      </c>
      <c r="O3038" t="s">
        <v>8316</v>
      </c>
      <c r="P3038" s="9">
        <f>(((J3038/60)/60)/24) + DATE(1970, 1, 1)</f>
        <v>41466.785231481481</v>
      </c>
      <c r="Q3038">
        <f>YEAR(P3038)</f>
        <v>2013</v>
      </c>
    </row>
    <row r="3039" spans="1:17" ht="64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8276</v>
      </c>
      <c r="O3039" t="s">
        <v>8316</v>
      </c>
      <c r="P3039" s="9">
        <f>(((J3039/60)/60)/24) + DATE(1970, 1, 1)</f>
        <v>40378.893206018518</v>
      </c>
      <c r="Q3039">
        <f>YEAR(P3039)</f>
        <v>2010</v>
      </c>
    </row>
    <row r="3040" spans="1:17" ht="48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8276</v>
      </c>
      <c r="O3040" t="s">
        <v>8316</v>
      </c>
      <c r="P3040" s="9">
        <f>(((J3040/60)/60)/24) + DATE(1970, 1, 1)</f>
        <v>42373.252280092594</v>
      </c>
      <c r="Q3040">
        <f>YEAR(P3040)</f>
        <v>2016</v>
      </c>
    </row>
    <row r="3041" spans="1:17" ht="48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8276</v>
      </c>
      <c r="O3041" t="s">
        <v>8316</v>
      </c>
      <c r="P3041" s="9">
        <f>(((J3041/60)/60)/24) + DATE(1970, 1, 1)</f>
        <v>41610.794421296298</v>
      </c>
      <c r="Q3041">
        <f>YEAR(P3041)</f>
        <v>2013</v>
      </c>
    </row>
    <row r="3042" spans="1:17" ht="48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8276</v>
      </c>
      <c r="O3042" t="s">
        <v>8316</v>
      </c>
      <c r="P3042" s="9">
        <f>(((J3042/60)/60)/24) + DATE(1970, 1, 1)</f>
        <v>42177.791909722218</v>
      </c>
      <c r="Q3042">
        <f>YEAR(P3042)</f>
        <v>2015</v>
      </c>
    </row>
    <row r="3043" spans="1:17" ht="32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8276</v>
      </c>
      <c r="O3043" t="s">
        <v>8316</v>
      </c>
      <c r="P3043" s="9">
        <f>(((J3043/60)/60)/24) + DATE(1970, 1, 1)</f>
        <v>42359.868611111116</v>
      </c>
      <c r="Q3043">
        <f>YEAR(P3043)</f>
        <v>2015</v>
      </c>
    </row>
    <row r="3044" spans="1:17" ht="48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8276</v>
      </c>
      <c r="O3044" t="s">
        <v>8316</v>
      </c>
      <c r="P3044" s="9">
        <f>(((J3044/60)/60)/24) + DATE(1970, 1, 1)</f>
        <v>42253.688043981485</v>
      </c>
      <c r="Q3044">
        <f>YEAR(P3044)</f>
        <v>2015</v>
      </c>
    </row>
    <row r="3045" spans="1:17" ht="48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8276</v>
      </c>
      <c r="O3045" t="s">
        <v>8316</v>
      </c>
      <c r="P3045" s="9">
        <f>(((J3045/60)/60)/24) + DATE(1970, 1, 1)</f>
        <v>42083.070590277777</v>
      </c>
      <c r="Q3045">
        <f>YEAR(P3045)</f>
        <v>2015</v>
      </c>
    </row>
    <row r="3046" spans="1:17" ht="48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8276</v>
      </c>
      <c r="O3046" t="s">
        <v>8316</v>
      </c>
      <c r="P3046" s="9">
        <f>(((J3046/60)/60)/24) + DATE(1970, 1, 1)</f>
        <v>42387.7268287037</v>
      </c>
      <c r="Q3046">
        <f>YEAR(P3046)</f>
        <v>2016</v>
      </c>
    </row>
    <row r="3047" spans="1:17" ht="48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8276</v>
      </c>
      <c r="O3047" t="s">
        <v>8316</v>
      </c>
      <c r="P3047" s="9">
        <f>(((J3047/60)/60)/24) + DATE(1970, 1, 1)</f>
        <v>41843.155729166669</v>
      </c>
      <c r="Q3047">
        <f>YEAR(P3047)</f>
        <v>2014</v>
      </c>
    </row>
    <row r="3048" spans="1:17" ht="48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8276</v>
      </c>
      <c r="O3048" t="s">
        <v>8316</v>
      </c>
      <c r="P3048" s="9">
        <f>(((J3048/60)/60)/24) + DATE(1970, 1, 1)</f>
        <v>41862.803078703706</v>
      </c>
      <c r="Q3048">
        <f>YEAR(P3048)</f>
        <v>2014</v>
      </c>
    </row>
    <row r="3049" spans="1:17" ht="48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8276</v>
      </c>
      <c r="O3049" t="s">
        <v>8316</v>
      </c>
      <c r="P3049" s="9">
        <f>(((J3049/60)/60)/24) + DATE(1970, 1, 1)</f>
        <v>42443.989050925928</v>
      </c>
      <c r="Q3049">
        <f>YEAR(P3049)</f>
        <v>2016</v>
      </c>
    </row>
    <row r="3050" spans="1:17" ht="48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8276</v>
      </c>
      <c r="O3050" t="s">
        <v>8316</v>
      </c>
      <c r="P3050" s="9">
        <f>(((J3050/60)/60)/24) + DATE(1970, 1, 1)</f>
        <v>41975.901180555549</v>
      </c>
      <c r="Q3050">
        <f>YEAR(P3050)</f>
        <v>2014</v>
      </c>
    </row>
    <row r="3051" spans="1:17" ht="48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8276</v>
      </c>
      <c r="O3051" t="s">
        <v>8316</v>
      </c>
      <c r="P3051" s="9">
        <f>(((J3051/60)/60)/24) + DATE(1970, 1, 1)</f>
        <v>42139.014525462961</v>
      </c>
      <c r="Q3051">
        <f>YEAR(P3051)</f>
        <v>2015</v>
      </c>
    </row>
    <row r="3052" spans="1:17" ht="32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8276</v>
      </c>
      <c r="O3052" t="s">
        <v>8316</v>
      </c>
      <c r="P3052" s="9">
        <f>(((J3052/60)/60)/24) + DATE(1970, 1, 1)</f>
        <v>42465.16851851852</v>
      </c>
      <c r="Q3052">
        <f>YEAR(P3052)</f>
        <v>2016</v>
      </c>
    </row>
    <row r="3053" spans="1:17" ht="48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8276</v>
      </c>
      <c r="O3053" t="s">
        <v>8316</v>
      </c>
      <c r="P3053" s="9">
        <f>(((J3053/60)/60)/24) + DATE(1970, 1, 1)</f>
        <v>42744.416030092587</v>
      </c>
      <c r="Q3053">
        <f>YEAR(P3053)</f>
        <v>2017</v>
      </c>
    </row>
    <row r="3054" spans="1:17" ht="32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8276</v>
      </c>
      <c r="O3054" t="s">
        <v>8316</v>
      </c>
      <c r="P3054" s="9">
        <f>(((J3054/60)/60)/24) + DATE(1970, 1, 1)</f>
        <v>42122.670069444444</v>
      </c>
      <c r="Q3054">
        <f>YEAR(P3054)</f>
        <v>2015</v>
      </c>
    </row>
    <row r="3055" spans="1:17" ht="48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8276</v>
      </c>
      <c r="O3055" t="s">
        <v>8316</v>
      </c>
      <c r="P3055" s="9">
        <f>(((J3055/60)/60)/24) + DATE(1970, 1, 1)</f>
        <v>41862.761724537035</v>
      </c>
      <c r="Q3055">
        <f>YEAR(P3055)</f>
        <v>2014</v>
      </c>
    </row>
    <row r="3056" spans="1:17" ht="48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8276</v>
      </c>
      <c r="O3056" t="s">
        <v>8316</v>
      </c>
      <c r="P3056" s="9">
        <f>(((J3056/60)/60)/24) + DATE(1970, 1, 1)</f>
        <v>42027.832800925928</v>
      </c>
      <c r="Q3056">
        <f>YEAR(P3056)</f>
        <v>2015</v>
      </c>
    </row>
    <row r="3057" spans="1:17" ht="48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8276</v>
      </c>
      <c r="O3057" t="s">
        <v>8316</v>
      </c>
      <c r="P3057" s="9">
        <f>(((J3057/60)/60)/24) + DATE(1970, 1, 1)</f>
        <v>41953.95821759259</v>
      </c>
      <c r="Q3057">
        <f>YEAR(P3057)</f>
        <v>2014</v>
      </c>
    </row>
    <row r="3058" spans="1:17" ht="48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8276</v>
      </c>
      <c r="O3058" t="s">
        <v>8316</v>
      </c>
      <c r="P3058" s="9">
        <f>(((J3058/60)/60)/24) + DATE(1970, 1, 1)</f>
        <v>41851.636388888888</v>
      </c>
      <c r="Q3058">
        <f>YEAR(P3058)</f>
        <v>2014</v>
      </c>
    </row>
    <row r="3059" spans="1:17" ht="48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8276</v>
      </c>
      <c r="O3059" t="s">
        <v>8316</v>
      </c>
      <c r="P3059" s="9">
        <f>(((J3059/60)/60)/24) + DATE(1970, 1, 1)</f>
        <v>42433.650590277779</v>
      </c>
      <c r="Q3059">
        <f>YEAR(P3059)</f>
        <v>2016</v>
      </c>
    </row>
    <row r="3060" spans="1:17" ht="48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8276</v>
      </c>
      <c r="O3060" t="s">
        <v>8316</v>
      </c>
      <c r="P3060" s="9">
        <f>(((J3060/60)/60)/24) + DATE(1970, 1, 1)</f>
        <v>42460.374305555553</v>
      </c>
      <c r="Q3060">
        <f>YEAR(P3060)</f>
        <v>2016</v>
      </c>
    </row>
    <row r="3061" spans="1:17" ht="48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8276</v>
      </c>
      <c r="O3061" t="s">
        <v>8316</v>
      </c>
      <c r="P3061" s="9">
        <f>(((J3061/60)/60)/24) + DATE(1970, 1, 1)</f>
        <v>41829.935717592591</v>
      </c>
      <c r="Q3061">
        <f>YEAR(P3061)</f>
        <v>2014</v>
      </c>
    </row>
    <row r="3062" spans="1:17" ht="32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8276</v>
      </c>
      <c r="O3062" t="s">
        <v>8316</v>
      </c>
      <c r="P3062" s="9">
        <f>(((J3062/60)/60)/24) + DATE(1970, 1, 1)</f>
        <v>42245.274699074071</v>
      </c>
      <c r="Q3062">
        <f>YEAR(P3062)</f>
        <v>2015</v>
      </c>
    </row>
    <row r="3063" spans="1:17" ht="16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8276</v>
      </c>
      <c r="O3063" t="s">
        <v>8316</v>
      </c>
      <c r="P3063" s="9">
        <f>(((J3063/60)/60)/24) + DATE(1970, 1, 1)</f>
        <v>41834.784120370372</v>
      </c>
      <c r="Q3063">
        <f>YEAR(P3063)</f>
        <v>2014</v>
      </c>
    </row>
    <row r="3064" spans="1:17" ht="48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8276</v>
      </c>
      <c r="O3064" t="s">
        <v>8316</v>
      </c>
      <c r="P3064" s="9">
        <f>(((J3064/60)/60)/24) + DATE(1970, 1, 1)</f>
        <v>42248.535787037035</v>
      </c>
      <c r="Q3064">
        <f>YEAR(P3064)</f>
        <v>2015</v>
      </c>
    </row>
    <row r="3065" spans="1:17" ht="32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8276</v>
      </c>
      <c r="O3065" t="s">
        <v>8316</v>
      </c>
      <c r="P3065" s="9">
        <f>(((J3065/60)/60)/24) + DATE(1970, 1, 1)</f>
        <v>42630.922893518517</v>
      </c>
      <c r="Q3065">
        <f>YEAR(P3065)</f>
        <v>2016</v>
      </c>
    </row>
    <row r="3066" spans="1:17" ht="32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8276</v>
      </c>
      <c r="O3066" t="s">
        <v>8316</v>
      </c>
      <c r="P3066" s="9">
        <f>(((J3066/60)/60)/24) + DATE(1970, 1, 1)</f>
        <v>42299.130162037036</v>
      </c>
      <c r="Q3066">
        <f>YEAR(P3066)</f>
        <v>2015</v>
      </c>
    </row>
    <row r="3067" spans="1:17" ht="48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8276</v>
      </c>
      <c r="O3067" t="s">
        <v>8316</v>
      </c>
      <c r="P3067" s="9">
        <f>(((J3067/60)/60)/24) + DATE(1970, 1, 1)</f>
        <v>41825.055231481485</v>
      </c>
      <c r="Q3067">
        <f>YEAR(P3067)</f>
        <v>2014</v>
      </c>
    </row>
    <row r="3068" spans="1:17" ht="48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8276</v>
      </c>
      <c r="O3068" t="s">
        <v>8316</v>
      </c>
      <c r="P3068" s="9">
        <f>(((J3068/60)/60)/24) + DATE(1970, 1, 1)</f>
        <v>42531.228437500002</v>
      </c>
      <c r="Q3068">
        <f>YEAR(P3068)</f>
        <v>2016</v>
      </c>
    </row>
    <row r="3069" spans="1:17" ht="48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8276</v>
      </c>
      <c r="O3069" t="s">
        <v>8316</v>
      </c>
      <c r="P3069" s="9">
        <f>(((J3069/60)/60)/24) + DATE(1970, 1, 1)</f>
        <v>42226.938414351855</v>
      </c>
      <c r="Q3069">
        <f>YEAR(P3069)</f>
        <v>2015</v>
      </c>
    </row>
    <row r="3070" spans="1:17" ht="48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8276</v>
      </c>
      <c r="O3070" t="s">
        <v>8316</v>
      </c>
      <c r="P3070" s="9">
        <f>(((J3070/60)/60)/24) + DATE(1970, 1, 1)</f>
        <v>42263.691574074073</v>
      </c>
      <c r="Q3070">
        <f>YEAR(P3070)</f>
        <v>2015</v>
      </c>
    </row>
    <row r="3071" spans="1:17" ht="48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8276</v>
      </c>
      <c r="O3071" t="s">
        <v>8316</v>
      </c>
      <c r="P3071" s="9">
        <f>(((J3071/60)/60)/24) + DATE(1970, 1, 1)</f>
        <v>41957.833726851852</v>
      </c>
      <c r="Q3071">
        <f>YEAR(P3071)</f>
        <v>2014</v>
      </c>
    </row>
    <row r="3072" spans="1:17" ht="48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8276</v>
      </c>
      <c r="O3072" t="s">
        <v>8316</v>
      </c>
      <c r="P3072" s="9">
        <f>(((J3072/60)/60)/24) + DATE(1970, 1, 1)</f>
        <v>42690.733437499999</v>
      </c>
      <c r="Q3072">
        <f>YEAR(P3072)</f>
        <v>2016</v>
      </c>
    </row>
    <row r="3073" spans="1:17" ht="48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8276</v>
      </c>
      <c r="O3073" t="s">
        <v>8316</v>
      </c>
      <c r="P3073" s="9">
        <f>(((J3073/60)/60)/24) + DATE(1970, 1, 1)</f>
        <v>42097.732418981483</v>
      </c>
      <c r="Q3073">
        <f>YEAR(P3073)</f>
        <v>2015</v>
      </c>
    </row>
    <row r="3074" spans="1:17" ht="48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8276</v>
      </c>
      <c r="O3074" t="s">
        <v>8316</v>
      </c>
      <c r="P3074" s="9">
        <f>(((J3074/60)/60)/24) + DATE(1970, 1, 1)</f>
        <v>42658.690532407403</v>
      </c>
      <c r="Q3074">
        <f>YEAR(P3074)</f>
        <v>2016</v>
      </c>
    </row>
    <row r="3075" spans="1:17" ht="48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8276</v>
      </c>
      <c r="O3075" t="s">
        <v>8316</v>
      </c>
      <c r="P3075" s="9">
        <f>(((J3075/60)/60)/24) + DATE(1970, 1, 1)</f>
        <v>42111.684027777781</v>
      </c>
      <c r="Q3075">
        <f>YEAR(P3075)</f>
        <v>2015</v>
      </c>
    </row>
    <row r="3076" spans="1:17" ht="64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8276</v>
      </c>
      <c r="O3076" t="s">
        <v>8316</v>
      </c>
      <c r="P3076" s="9">
        <f>(((J3076/60)/60)/24) + DATE(1970, 1, 1)</f>
        <v>42409.571284722217</v>
      </c>
      <c r="Q3076">
        <f>YEAR(P3076)</f>
        <v>2016</v>
      </c>
    </row>
    <row r="3077" spans="1:17" ht="48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8276</v>
      </c>
      <c r="O3077" t="s">
        <v>8316</v>
      </c>
      <c r="P3077" s="9">
        <f>(((J3077/60)/60)/24) + DATE(1970, 1, 1)</f>
        <v>42551.102314814809</v>
      </c>
      <c r="Q3077">
        <f>YEAR(P3077)</f>
        <v>2016</v>
      </c>
    </row>
    <row r="3078" spans="1:17" ht="32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8276</v>
      </c>
      <c r="O3078" t="s">
        <v>8316</v>
      </c>
      <c r="P3078" s="9">
        <f>(((J3078/60)/60)/24) + DATE(1970, 1, 1)</f>
        <v>42226.651886574073</v>
      </c>
      <c r="Q3078">
        <f>YEAR(P3078)</f>
        <v>2015</v>
      </c>
    </row>
    <row r="3079" spans="1:17" ht="48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8276</v>
      </c>
      <c r="O3079" t="s">
        <v>8316</v>
      </c>
      <c r="P3079" s="9">
        <f>(((J3079/60)/60)/24) + DATE(1970, 1, 1)</f>
        <v>42766.956921296296</v>
      </c>
      <c r="Q3079">
        <f>YEAR(P3079)</f>
        <v>2017</v>
      </c>
    </row>
    <row r="3080" spans="1:17" ht="48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8276</v>
      </c>
      <c r="O3080" t="s">
        <v>8316</v>
      </c>
      <c r="P3080" s="9">
        <f>(((J3080/60)/60)/24) + DATE(1970, 1, 1)</f>
        <v>42031.138831018514</v>
      </c>
      <c r="Q3080">
        <f>YEAR(P3080)</f>
        <v>2015</v>
      </c>
    </row>
    <row r="3081" spans="1:17" ht="48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8276</v>
      </c>
      <c r="O3081" t="s">
        <v>8316</v>
      </c>
      <c r="P3081" s="9">
        <f>(((J3081/60)/60)/24) + DATE(1970, 1, 1)</f>
        <v>42055.713368055556</v>
      </c>
      <c r="Q3081">
        <f>YEAR(P3081)</f>
        <v>2015</v>
      </c>
    </row>
    <row r="3082" spans="1:17" ht="48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8276</v>
      </c>
      <c r="O3082" t="s">
        <v>8316</v>
      </c>
      <c r="P3082" s="9">
        <f>(((J3082/60)/60)/24) + DATE(1970, 1, 1)</f>
        <v>41940.028287037036</v>
      </c>
      <c r="Q3082">
        <f>YEAR(P3082)</f>
        <v>2014</v>
      </c>
    </row>
    <row r="3083" spans="1:17" ht="48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8276</v>
      </c>
      <c r="O3083" t="s">
        <v>8316</v>
      </c>
      <c r="P3083" s="9">
        <f>(((J3083/60)/60)/24) + DATE(1970, 1, 1)</f>
        <v>42237.181608796294</v>
      </c>
      <c r="Q3083">
        <f>YEAR(P3083)</f>
        <v>2015</v>
      </c>
    </row>
    <row r="3084" spans="1:17" ht="48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8276</v>
      </c>
      <c r="O3084" t="s">
        <v>8316</v>
      </c>
      <c r="P3084" s="9">
        <f>(((J3084/60)/60)/24) + DATE(1970, 1, 1)</f>
        <v>42293.922986111109</v>
      </c>
      <c r="Q3084">
        <f>YEAR(P3084)</f>
        <v>2015</v>
      </c>
    </row>
    <row r="3085" spans="1:17" ht="64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8276</v>
      </c>
      <c r="O3085" t="s">
        <v>8316</v>
      </c>
      <c r="P3085" s="9">
        <f>(((J3085/60)/60)/24) + DATE(1970, 1, 1)</f>
        <v>41853.563402777778</v>
      </c>
      <c r="Q3085">
        <f>YEAR(P3085)</f>
        <v>2014</v>
      </c>
    </row>
    <row r="3086" spans="1:17" ht="48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8276</v>
      </c>
      <c r="O3086" t="s">
        <v>8316</v>
      </c>
      <c r="P3086" s="9">
        <f>(((J3086/60)/60)/24) + DATE(1970, 1, 1)</f>
        <v>42100.723738425921</v>
      </c>
      <c r="Q3086">
        <f>YEAR(P3086)</f>
        <v>2015</v>
      </c>
    </row>
    <row r="3087" spans="1:17" ht="48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8276</v>
      </c>
      <c r="O3087" t="s">
        <v>8316</v>
      </c>
      <c r="P3087" s="9">
        <f>(((J3087/60)/60)/24) + DATE(1970, 1, 1)</f>
        <v>42246.883784722217</v>
      </c>
      <c r="Q3087">
        <f>YEAR(P3087)</f>
        <v>2015</v>
      </c>
    </row>
    <row r="3088" spans="1:17" ht="48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8276</v>
      </c>
      <c r="O3088" t="s">
        <v>8316</v>
      </c>
      <c r="P3088" s="9">
        <f>(((J3088/60)/60)/24) + DATE(1970, 1, 1)</f>
        <v>42173.67082175926</v>
      </c>
      <c r="Q3088">
        <f>YEAR(P3088)</f>
        <v>2015</v>
      </c>
    </row>
    <row r="3089" spans="1:17" ht="48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8276</v>
      </c>
      <c r="O3089" t="s">
        <v>8316</v>
      </c>
      <c r="P3089" s="9">
        <f>(((J3089/60)/60)/24) + DATE(1970, 1, 1)</f>
        <v>42665.150347222225</v>
      </c>
      <c r="Q3089">
        <f>YEAR(P3089)</f>
        <v>2016</v>
      </c>
    </row>
    <row r="3090" spans="1:17" ht="32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8276</v>
      </c>
      <c r="O3090" t="s">
        <v>8316</v>
      </c>
      <c r="P3090" s="9">
        <f>(((J3090/60)/60)/24) + DATE(1970, 1, 1)</f>
        <v>41981.57230324074</v>
      </c>
      <c r="Q3090">
        <f>YEAR(P3090)</f>
        <v>2014</v>
      </c>
    </row>
    <row r="3091" spans="1:17" ht="32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8276</v>
      </c>
      <c r="O3091" t="s">
        <v>8316</v>
      </c>
      <c r="P3091" s="9">
        <f>(((J3091/60)/60)/24) + DATE(1970, 1, 1)</f>
        <v>42528.542627314819</v>
      </c>
      <c r="Q3091">
        <f>YEAR(P3091)</f>
        <v>2016</v>
      </c>
    </row>
    <row r="3092" spans="1:17" ht="48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8276</v>
      </c>
      <c r="O3092" t="s">
        <v>8316</v>
      </c>
      <c r="P3092" s="9">
        <f>(((J3092/60)/60)/24) + DATE(1970, 1, 1)</f>
        <v>42065.818807870368</v>
      </c>
      <c r="Q3092">
        <f>YEAR(P3092)</f>
        <v>2015</v>
      </c>
    </row>
    <row r="3093" spans="1:17" ht="48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8276</v>
      </c>
      <c r="O3093" t="s">
        <v>8316</v>
      </c>
      <c r="P3093" s="9">
        <f>(((J3093/60)/60)/24) + DATE(1970, 1, 1)</f>
        <v>42566.948414351849</v>
      </c>
      <c r="Q3093">
        <f>YEAR(P3093)</f>
        <v>2016</v>
      </c>
    </row>
    <row r="3094" spans="1:17" ht="48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8276</v>
      </c>
      <c r="O3094" t="s">
        <v>8316</v>
      </c>
      <c r="P3094" s="9">
        <f>(((J3094/60)/60)/24) + DATE(1970, 1, 1)</f>
        <v>42255.619351851856</v>
      </c>
      <c r="Q3094">
        <f>YEAR(P3094)</f>
        <v>2015</v>
      </c>
    </row>
    <row r="3095" spans="1:17" ht="48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8276</v>
      </c>
      <c r="O3095" t="s">
        <v>8316</v>
      </c>
      <c r="P3095" s="9">
        <f>(((J3095/60)/60)/24) + DATE(1970, 1, 1)</f>
        <v>41760.909039351849</v>
      </c>
      <c r="Q3095">
        <f>YEAR(P3095)</f>
        <v>2014</v>
      </c>
    </row>
    <row r="3096" spans="1:17" ht="32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8276</v>
      </c>
      <c r="O3096" t="s">
        <v>8316</v>
      </c>
      <c r="P3096" s="9">
        <f>(((J3096/60)/60)/24) + DATE(1970, 1, 1)</f>
        <v>42207.795787037037</v>
      </c>
      <c r="Q3096">
        <f>YEAR(P3096)</f>
        <v>2015</v>
      </c>
    </row>
    <row r="3097" spans="1:17" ht="48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8276</v>
      </c>
      <c r="O3097" t="s">
        <v>8316</v>
      </c>
      <c r="P3097" s="9">
        <f>(((J3097/60)/60)/24) + DATE(1970, 1, 1)</f>
        <v>42523.025231481486</v>
      </c>
      <c r="Q3097">
        <f>YEAR(P3097)</f>
        <v>2016</v>
      </c>
    </row>
    <row r="3098" spans="1:17" ht="48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8276</v>
      </c>
      <c r="O3098" t="s">
        <v>8316</v>
      </c>
      <c r="P3098" s="9">
        <f>(((J3098/60)/60)/24) + DATE(1970, 1, 1)</f>
        <v>42114.825532407413</v>
      </c>
      <c r="Q3098">
        <f>YEAR(P3098)</f>
        <v>2015</v>
      </c>
    </row>
    <row r="3099" spans="1:17" ht="48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8276</v>
      </c>
      <c r="O3099" t="s">
        <v>8316</v>
      </c>
      <c r="P3099" s="9">
        <f>(((J3099/60)/60)/24) + DATE(1970, 1, 1)</f>
        <v>42629.503483796296</v>
      </c>
      <c r="Q3099">
        <f>YEAR(P3099)</f>
        <v>2016</v>
      </c>
    </row>
    <row r="3100" spans="1:17" ht="48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8276</v>
      </c>
      <c r="O3100" t="s">
        <v>8316</v>
      </c>
      <c r="P3100" s="9">
        <f>(((J3100/60)/60)/24) + DATE(1970, 1, 1)</f>
        <v>42359.792233796295</v>
      </c>
      <c r="Q3100">
        <f>YEAR(P3100)</f>
        <v>2015</v>
      </c>
    </row>
    <row r="3101" spans="1:17" ht="48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8276</v>
      </c>
      <c r="O3101" t="s">
        <v>8316</v>
      </c>
      <c r="P3101" s="9">
        <f>(((J3101/60)/60)/24) + DATE(1970, 1, 1)</f>
        <v>42382.189710648148</v>
      </c>
      <c r="Q3101">
        <f>YEAR(P3101)</f>
        <v>2016</v>
      </c>
    </row>
    <row r="3102" spans="1:17" ht="48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8276</v>
      </c>
      <c r="O3102" t="s">
        <v>8316</v>
      </c>
      <c r="P3102" s="9">
        <f>(((J3102/60)/60)/24) + DATE(1970, 1, 1)</f>
        <v>41902.622395833336</v>
      </c>
      <c r="Q3102">
        <f>YEAR(P3102)</f>
        <v>2014</v>
      </c>
    </row>
    <row r="3103" spans="1:17" ht="48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8276</v>
      </c>
      <c r="O3103" t="s">
        <v>8316</v>
      </c>
      <c r="P3103" s="9">
        <f>(((J3103/60)/60)/24) + DATE(1970, 1, 1)</f>
        <v>42171.383530092593</v>
      </c>
      <c r="Q3103">
        <f>YEAR(P3103)</f>
        <v>2015</v>
      </c>
    </row>
    <row r="3104" spans="1:17" ht="48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8276</v>
      </c>
      <c r="O3104" t="s">
        <v>8316</v>
      </c>
      <c r="P3104" s="9">
        <f>(((J3104/60)/60)/24) + DATE(1970, 1, 1)</f>
        <v>42555.340486111112</v>
      </c>
      <c r="Q3104">
        <f>YEAR(P3104)</f>
        <v>2016</v>
      </c>
    </row>
    <row r="3105" spans="1:17" ht="32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8276</v>
      </c>
      <c r="O3105" t="s">
        <v>8316</v>
      </c>
      <c r="P3105" s="9">
        <f>(((J3105/60)/60)/24) + DATE(1970, 1, 1)</f>
        <v>42107.156319444446</v>
      </c>
      <c r="Q3105">
        <f>YEAR(P3105)</f>
        <v>2015</v>
      </c>
    </row>
    <row r="3106" spans="1:17" ht="48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8276</v>
      </c>
      <c r="O3106" t="s">
        <v>8316</v>
      </c>
      <c r="P3106" s="9">
        <f>(((J3106/60)/60)/24) + DATE(1970, 1, 1)</f>
        <v>42006.908692129626</v>
      </c>
      <c r="Q3106">
        <f>YEAR(P3106)</f>
        <v>2015</v>
      </c>
    </row>
    <row r="3107" spans="1:17" ht="48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8276</v>
      </c>
      <c r="O3107" t="s">
        <v>8316</v>
      </c>
      <c r="P3107" s="9">
        <f>(((J3107/60)/60)/24) + DATE(1970, 1, 1)</f>
        <v>41876.718935185185</v>
      </c>
      <c r="Q3107">
        <f>YEAR(P3107)</f>
        <v>2014</v>
      </c>
    </row>
    <row r="3108" spans="1:17" ht="48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8276</v>
      </c>
      <c r="O3108" t="s">
        <v>8316</v>
      </c>
      <c r="P3108" s="9">
        <f>(((J3108/60)/60)/24) + DATE(1970, 1, 1)</f>
        <v>42241.429120370376</v>
      </c>
      <c r="Q3108">
        <f>YEAR(P3108)</f>
        <v>2015</v>
      </c>
    </row>
    <row r="3109" spans="1:17" ht="48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8276</v>
      </c>
      <c r="O3109" t="s">
        <v>8316</v>
      </c>
      <c r="P3109" s="9">
        <f>(((J3109/60)/60)/24) + DATE(1970, 1, 1)</f>
        <v>42128.814247685179</v>
      </c>
      <c r="Q3109">
        <f>YEAR(P3109)</f>
        <v>2015</v>
      </c>
    </row>
    <row r="3110" spans="1:17" ht="16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8276</v>
      </c>
      <c r="O3110" t="s">
        <v>8316</v>
      </c>
      <c r="P3110" s="9">
        <f>(((J3110/60)/60)/24) + DATE(1970, 1, 1)</f>
        <v>42062.680486111116</v>
      </c>
      <c r="Q3110">
        <f>YEAR(P3110)</f>
        <v>2015</v>
      </c>
    </row>
    <row r="3111" spans="1:17" ht="48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8276</v>
      </c>
      <c r="O3111" t="s">
        <v>8316</v>
      </c>
      <c r="P3111" s="9">
        <f>(((J3111/60)/60)/24) + DATE(1970, 1, 1)</f>
        <v>41844.125115740739</v>
      </c>
      <c r="Q3111">
        <f>YEAR(P3111)</f>
        <v>2014</v>
      </c>
    </row>
    <row r="3112" spans="1:17" ht="48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8276</v>
      </c>
      <c r="O3112" t="s">
        <v>8316</v>
      </c>
      <c r="P3112" s="9">
        <f>(((J3112/60)/60)/24) + DATE(1970, 1, 1)</f>
        <v>42745.031469907408</v>
      </c>
      <c r="Q3112">
        <f>YEAR(P3112)</f>
        <v>2017</v>
      </c>
    </row>
    <row r="3113" spans="1:17" ht="32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8276</v>
      </c>
      <c r="O3113" t="s">
        <v>8316</v>
      </c>
      <c r="P3113" s="9">
        <f>(((J3113/60)/60)/24) + DATE(1970, 1, 1)</f>
        <v>41885.595138888886</v>
      </c>
      <c r="Q3113">
        <f>YEAR(P3113)</f>
        <v>2014</v>
      </c>
    </row>
    <row r="3114" spans="1:17" ht="48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8276</v>
      </c>
      <c r="O3114" t="s">
        <v>8316</v>
      </c>
      <c r="P3114" s="9">
        <f>(((J3114/60)/60)/24) + DATE(1970, 1, 1)</f>
        <v>42615.121921296297</v>
      </c>
      <c r="Q3114">
        <f>YEAR(P3114)</f>
        <v>2016</v>
      </c>
    </row>
    <row r="3115" spans="1:17" ht="48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8276</v>
      </c>
      <c r="O3115" t="s">
        <v>8316</v>
      </c>
      <c r="P3115" s="9">
        <f>(((J3115/60)/60)/24) + DATE(1970, 1, 1)</f>
        <v>42081.731273148151</v>
      </c>
      <c r="Q3115">
        <f>YEAR(P3115)</f>
        <v>2015</v>
      </c>
    </row>
    <row r="3116" spans="1:17" ht="48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8276</v>
      </c>
      <c r="O3116" t="s">
        <v>8316</v>
      </c>
      <c r="P3116" s="9">
        <f>(((J3116/60)/60)/24) + DATE(1970, 1, 1)</f>
        <v>41843.632523148146</v>
      </c>
      <c r="Q3116">
        <f>YEAR(P3116)</f>
        <v>2014</v>
      </c>
    </row>
    <row r="3117" spans="1:17" ht="48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8276</v>
      </c>
      <c r="O3117" t="s">
        <v>8316</v>
      </c>
      <c r="P3117" s="9">
        <f>(((J3117/60)/60)/24) + DATE(1970, 1, 1)</f>
        <v>42496.447071759263</v>
      </c>
      <c r="Q3117">
        <f>YEAR(P3117)</f>
        <v>2016</v>
      </c>
    </row>
    <row r="3118" spans="1:17" ht="48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8276</v>
      </c>
      <c r="O3118" t="s">
        <v>8316</v>
      </c>
      <c r="P3118" s="9">
        <f>(((J3118/60)/60)/24) + DATE(1970, 1, 1)</f>
        <v>42081.515335648146</v>
      </c>
      <c r="Q3118">
        <f>YEAR(P3118)</f>
        <v>2015</v>
      </c>
    </row>
    <row r="3119" spans="1:17" ht="48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8276</v>
      </c>
      <c r="O3119" t="s">
        <v>8316</v>
      </c>
      <c r="P3119" s="9">
        <f>(((J3119/60)/60)/24) + DATE(1970, 1, 1)</f>
        <v>42509.374537037031</v>
      </c>
      <c r="Q3119">
        <f>YEAR(P3119)</f>
        <v>2016</v>
      </c>
    </row>
    <row r="3120" spans="1:17" ht="32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8276</v>
      </c>
      <c r="O3120" t="s">
        <v>8316</v>
      </c>
      <c r="P3120" s="9">
        <f>(((J3120/60)/60)/24) + DATE(1970, 1, 1)</f>
        <v>42534.649571759262</v>
      </c>
      <c r="Q3120">
        <f>YEAR(P3120)</f>
        <v>2016</v>
      </c>
    </row>
    <row r="3121" spans="1:17" ht="48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8276</v>
      </c>
      <c r="O3121" t="s">
        <v>8316</v>
      </c>
      <c r="P3121" s="9">
        <f>(((J3121/60)/60)/24) + DATE(1970, 1, 1)</f>
        <v>42060.04550925926</v>
      </c>
      <c r="Q3121">
        <f>YEAR(P3121)</f>
        <v>2015</v>
      </c>
    </row>
    <row r="3122" spans="1:17" ht="48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8276</v>
      </c>
      <c r="O3122" t="s">
        <v>8316</v>
      </c>
      <c r="P3122" s="9">
        <f>(((J3122/60)/60)/24) + DATE(1970, 1, 1)</f>
        <v>42435.942083333335</v>
      </c>
      <c r="Q3122">
        <f>YEAR(P3122)</f>
        <v>2016</v>
      </c>
    </row>
    <row r="3123" spans="1:17" ht="32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8276</v>
      </c>
      <c r="O3123" t="s">
        <v>8316</v>
      </c>
      <c r="P3123" s="9">
        <f>(((J3123/60)/60)/24) + DATE(1970, 1, 1)</f>
        <v>41848.679803240739</v>
      </c>
      <c r="Q3123">
        <f>YEAR(P3123)</f>
        <v>2014</v>
      </c>
    </row>
    <row r="3124" spans="1:17" ht="16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8276</v>
      </c>
      <c r="O3124" t="s">
        <v>8316</v>
      </c>
      <c r="P3124" s="9">
        <f>(((J3124/60)/60)/24) + DATE(1970, 1, 1)</f>
        <v>42678.932083333333</v>
      </c>
      <c r="Q3124">
        <f>YEAR(P3124)</f>
        <v>2016</v>
      </c>
    </row>
    <row r="3125" spans="1:17" ht="48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8276</v>
      </c>
      <c r="O3125" t="s">
        <v>8316</v>
      </c>
      <c r="P3125" s="9">
        <f>(((J3125/60)/60)/24) + DATE(1970, 1, 1)</f>
        <v>42530.993032407408</v>
      </c>
      <c r="Q3125">
        <f>YEAR(P3125)</f>
        <v>2016</v>
      </c>
    </row>
    <row r="3126" spans="1:17" ht="32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8276</v>
      </c>
      <c r="O3126" t="s">
        <v>8316</v>
      </c>
      <c r="P3126" s="9">
        <f>(((J3126/60)/60)/24) + DATE(1970, 1, 1)</f>
        <v>41977.780104166668</v>
      </c>
      <c r="Q3126">
        <f>YEAR(P3126)</f>
        <v>2014</v>
      </c>
    </row>
    <row r="3127" spans="1:17" ht="16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8276</v>
      </c>
      <c r="O3127" t="s">
        <v>8316</v>
      </c>
      <c r="P3127" s="9">
        <f>(((J3127/60)/60)/24) + DATE(1970, 1, 1)</f>
        <v>42346.20685185185</v>
      </c>
      <c r="Q3127">
        <f>YEAR(P3127)</f>
        <v>2015</v>
      </c>
    </row>
    <row r="3128" spans="1:17" ht="80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8276</v>
      </c>
      <c r="O3128" t="s">
        <v>8316</v>
      </c>
      <c r="P3128" s="9">
        <f>(((J3128/60)/60)/24) + DATE(1970, 1, 1)</f>
        <v>42427.01807870371</v>
      </c>
      <c r="Q3128">
        <f>YEAR(P3128)</f>
        <v>2016</v>
      </c>
    </row>
    <row r="3129" spans="1:17" ht="48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8276</v>
      </c>
      <c r="O3129" t="s">
        <v>8316</v>
      </c>
      <c r="P3129" s="9">
        <f>(((J3129/60)/60)/24) + DATE(1970, 1, 1)</f>
        <v>42034.856817129628</v>
      </c>
      <c r="Q3129">
        <f>YEAR(P3129)</f>
        <v>2015</v>
      </c>
    </row>
    <row r="3130" spans="1:17" ht="48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8276</v>
      </c>
      <c r="O3130" t="s">
        <v>8277</v>
      </c>
      <c r="P3130" s="9">
        <f>(((J3130/60)/60)/24) + DATE(1970, 1, 1)</f>
        <v>42780.825706018513</v>
      </c>
      <c r="Q3130">
        <f>YEAR(P3130)</f>
        <v>2017</v>
      </c>
    </row>
    <row r="3131" spans="1:17" ht="48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8276</v>
      </c>
      <c r="O3131" t="s">
        <v>8277</v>
      </c>
      <c r="P3131" s="9">
        <f>(((J3131/60)/60)/24) + DATE(1970, 1, 1)</f>
        <v>42803.842812499999</v>
      </c>
      <c r="Q3131">
        <f>YEAR(P3131)</f>
        <v>2017</v>
      </c>
    </row>
    <row r="3132" spans="1:17" ht="32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8276</v>
      </c>
      <c r="O3132" t="s">
        <v>8277</v>
      </c>
      <c r="P3132" s="9">
        <f>(((J3132/60)/60)/24) + DATE(1970, 1, 1)</f>
        <v>42808.640231481477</v>
      </c>
      <c r="Q3132">
        <f>YEAR(P3132)</f>
        <v>2017</v>
      </c>
    </row>
    <row r="3133" spans="1:17" ht="32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8276</v>
      </c>
      <c r="O3133" t="s">
        <v>8277</v>
      </c>
      <c r="P3133" s="9">
        <f>(((J3133/60)/60)/24) + DATE(1970, 1, 1)</f>
        <v>42803.579224537039</v>
      </c>
      <c r="Q3133">
        <f>YEAR(P3133)</f>
        <v>2017</v>
      </c>
    </row>
    <row r="3134" spans="1:17" ht="32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8276</v>
      </c>
      <c r="O3134" t="s">
        <v>8277</v>
      </c>
      <c r="P3134" s="9">
        <f>(((J3134/60)/60)/24) + DATE(1970, 1, 1)</f>
        <v>42786.350231481483</v>
      </c>
      <c r="Q3134">
        <f>YEAR(P3134)</f>
        <v>2017</v>
      </c>
    </row>
    <row r="3135" spans="1:17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8276</v>
      </c>
      <c r="O3135" t="s">
        <v>8277</v>
      </c>
      <c r="P3135" s="9">
        <f>(((J3135/60)/60)/24) + DATE(1970, 1, 1)</f>
        <v>42788.565208333333</v>
      </c>
      <c r="Q3135">
        <f>YEAR(P3135)</f>
        <v>2017</v>
      </c>
    </row>
    <row r="3136" spans="1:17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8276</v>
      </c>
      <c r="O3136" t="s">
        <v>8277</v>
      </c>
      <c r="P3136" s="9">
        <f>(((J3136/60)/60)/24) + DATE(1970, 1, 1)</f>
        <v>42800.720127314817</v>
      </c>
      <c r="Q3136">
        <f>YEAR(P3136)</f>
        <v>2017</v>
      </c>
    </row>
    <row r="3137" spans="1:17" ht="48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8276</v>
      </c>
      <c r="O3137" t="s">
        <v>8277</v>
      </c>
      <c r="P3137" s="9">
        <f>(((J3137/60)/60)/24) + DATE(1970, 1, 1)</f>
        <v>42807.151863425926</v>
      </c>
      <c r="Q3137">
        <f>YEAR(P3137)</f>
        <v>2017</v>
      </c>
    </row>
    <row r="3138" spans="1:17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8276</v>
      </c>
      <c r="O3138" t="s">
        <v>8277</v>
      </c>
      <c r="P3138" s="9">
        <f>(((J3138/60)/60)/24) + DATE(1970, 1, 1)</f>
        <v>42789.462430555555</v>
      </c>
      <c r="Q3138">
        <f>YEAR(P3138)</f>
        <v>2017</v>
      </c>
    </row>
    <row r="3139" spans="1:17" ht="32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8276</v>
      </c>
      <c r="O3139" t="s">
        <v>8277</v>
      </c>
      <c r="P3139" s="9">
        <f>(((J3139/60)/60)/24) + DATE(1970, 1, 1)</f>
        <v>42807.885057870371</v>
      </c>
      <c r="Q3139">
        <f>YEAR(P3139)</f>
        <v>2017</v>
      </c>
    </row>
    <row r="3140" spans="1:17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8276</v>
      </c>
      <c r="O3140" t="s">
        <v>8277</v>
      </c>
      <c r="P3140" s="9">
        <f>(((J3140/60)/60)/24) + DATE(1970, 1, 1)</f>
        <v>42809.645914351851</v>
      </c>
      <c r="Q3140">
        <f>YEAR(P3140)</f>
        <v>2017</v>
      </c>
    </row>
    <row r="3141" spans="1:17" ht="48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8276</v>
      </c>
      <c r="O3141" t="s">
        <v>8277</v>
      </c>
      <c r="P3141" s="9">
        <f>(((J3141/60)/60)/24) + DATE(1970, 1, 1)</f>
        <v>42785.270370370374</v>
      </c>
      <c r="Q3141">
        <f>YEAR(P3141)</f>
        <v>2017</v>
      </c>
    </row>
    <row r="3142" spans="1:17" ht="48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8276</v>
      </c>
      <c r="O3142" t="s">
        <v>8277</v>
      </c>
      <c r="P3142" s="9">
        <f>(((J3142/60)/60)/24) + DATE(1970, 1, 1)</f>
        <v>42802.718784722223</v>
      </c>
      <c r="Q3142">
        <f>YEAR(P3142)</f>
        <v>2017</v>
      </c>
    </row>
    <row r="3143" spans="1:17" ht="64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8276</v>
      </c>
      <c r="O3143" t="s">
        <v>8277</v>
      </c>
      <c r="P3143" s="9">
        <f>(((J3143/60)/60)/24) + DATE(1970, 1, 1)</f>
        <v>42800.753333333334</v>
      </c>
      <c r="Q3143">
        <f>YEAR(P3143)</f>
        <v>2017</v>
      </c>
    </row>
    <row r="3144" spans="1:17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8276</v>
      </c>
      <c r="O3144" t="s">
        <v>8277</v>
      </c>
      <c r="P3144" s="9">
        <f>(((J3144/60)/60)/24) + DATE(1970, 1, 1)</f>
        <v>42783.513182870374</v>
      </c>
      <c r="Q3144">
        <f>YEAR(P3144)</f>
        <v>2017</v>
      </c>
    </row>
    <row r="3145" spans="1:17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8276</v>
      </c>
      <c r="O3145" t="s">
        <v>8277</v>
      </c>
      <c r="P3145" s="9">
        <f>(((J3145/60)/60)/24) + DATE(1970, 1, 1)</f>
        <v>42808.358287037037</v>
      </c>
      <c r="Q3145">
        <f>YEAR(P3145)</f>
        <v>2017</v>
      </c>
    </row>
    <row r="3146" spans="1:17" ht="64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8276</v>
      </c>
      <c r="O3146" t="s">
        <v>8277</v>
      </c>
      <c r="P3146" s="9">
        <f>(((J3146/60)/60)/24) + DATE(1970, 1, 1)</f>
        <v>42796.538275462968</v>
      </c>
      <c r="Q3146">
        <f>YEAR(P3146)</f>
        <v>2017</v>
      </c>
    </row>
    <row r="3147" spans="1:17" ht="32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8276</v>
      </c>
      <c r="O3147" t="s">
        <v>8277</v>
      </c>
      <c r="P3147" s="9">
        <f>(((J3147/60)/60)/24) + DATE(1970, 1, 1)</f>
        <v>42762.040902777779</v>
      </c>
      <c r="Q3147">
        <f>YEAR(P3147)</f>
        <v>2017</v>
      </c>
    </row>
    <row r="3148" spans="1:17" ht="32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8276</v>
      </c>
      <c r="O3148" t="s">
        <v>8277</v>
      </c>
      <c r="P3148" s="9">
        <f>(((J3148/60)/60)/24) + DATE(1970, 1, 1)</f>
        <v>42796.682476851856</v>
      </c>
      <c r="Q3148">
        <f>YEAR(P3148)</f>
        <v>2017</v>
      </c>
    </row>
    <row r="3149" spans="1:17" ht="48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8276</v>
      </c>
      <c r="O3149" t="s">
        <v>8277</v>
      </c>
      <c r="P3149" s="9">
        <f>(((J3149/60)/60)/24) + DATE(1970, 1, 1)</f>
        <v>41909.969386574077</v>
      </c>
      <c r="Q3149">
        <f>YEAR(P3149)</f>
        <v>2014</v>
      </c>
    </row>
    <row r="3150" spans="1:17" ht="32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8276</v>
      </c>
      <c r="O3150" t="s">
        <v>8277</v>
      </c>
      <c r="P3150" s="9">
        <f>(((J3150/60)/60)/24) + DATE(1970, 1, 1)</f>
        <v>41891.665324074071</v>
      </c>
      <c r="Q3150">
        <f>YEAR(P3150)</f>
        <v>2014</v>
      </c>
    </row>
    <row r="3151" spans="1:17" ht="48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8276</v>
      </c>
      <c r="O3151" t="s">
        <v>8277</v>
      </c>
      <c r="P3151" s="9">
        <f>(((J3151/60)/60)/24) + DATE(1970, 1, 1)</f>
        <v>41226.017361111109</v>
      </c>
      <c r="Q3151">
        <f>YEAR(P3151)</f>
        <v>2012</v>
      </c>
    </row>
    <row r="3152" spans="1:17" ht="64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8276</v>
      </c>
      <c r="O3152" t="s">
        <v>8277</v>
      </c>
      <c r="P3152" s="9">
        <f>(((J3152/60)/60)/24) + DATE(1970, 1, 1)</f>
        <v>40478.263923611114</v>
      </c>
      <c r="Q3152">
        <f>YEAR(P3152)</f>
        <v>2010</v>
      </c>
    </row>
    <row r="3153" spans="1:17" ht="32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8276</v>
      </c>
      <c r="O3153" t="s">
        <v>8277</v>
      </c>
      <c r="P3153" s="9">
        <f>(((J3153/60)/60)/24) + DATE(1970, 1, 1)</f>
        <v>41862.83997685185</v>
      </c>
      <c r="Q3153">
        <f>YEAR(P3153)</f>
        <v>2014</v>
      </c>
    </row>
    <row r="3154" spans="1:17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8276</v>
      </c>
      <c r="O3154" t="s">
        <v>8277</v>
      </c>
      <c r="P3154" s="9">
        <f>(((J3154/60)/60)/24) + DATE(1970, 1, 1)</f>
        <v>41550.867673611108</v>
      </c>
      <c r="Q3154">
        <f>YEAR(P3154)</f>
        <v>2013</v>
      </c>
    </row>
    <row r="3155" spans="1:17" ht="48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8276</v>
      </c>
      <c r="O3155" t="s">
        <v>8277</v>
      </c>
      <c r="P3155" s="9">
        <f>(((J3155/60)/60)/24) + DATE(1970, 1, 1)</f>
        <v>40633.154363425929</v>
      </c>
      <c r="Q3155">
        <f>YEAR(P3155)</f>
        <v>2011</v>
      </c>
    </row>
    <row r="3156" spans="1:17" ht="48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8276</v>
      </c>
      <c r="O3156" t="s">
        <v>8277</v>
      </c>
      <c r="P3156" s="9">
        <f>(((J3156/60)/60)/24) + DATE(1970, 1, 1)</f>
        <v>40970.875671296293</v>
      </c>
      <c r="Q3156">
        <f>YEAR(P3156)</f>
        <v>2012</v>
      </c>
    </row>
    <row r="3157" spans="1:17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8276</v>
      </c>
      <c r="O3157" t="s">
        <v>8277</v>
      </c>
      <c r="P3157" s="9">
        <f>(((J3157/60)/60)/24) + DATE(1970, 1, 1)</f>
        <v>41233.499131944445</v>
      </c>
      <c r="Q3157">
        <f>YEAR(P3157)</f>
        <v>2012</v>
      </c>
    </row>
    <row r="3158" spans="1:17" ht="48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8276</v>
      </c>
      <c r="O3158" t="s">
        <v>8277</v>
      </c>
      <c r="P3158" s="9">
        <f>(((J3158/60)/60)/24) + DATE(1970, 1, 1)</f>
        <v>41026.953055555554</v>
      </c>
      <c r="Q3158">
        <f>YEAR(P3158)</f>
        <v>2012</v>
      </c>
    </row>
    <row r="3159" spans="1:17" ht="32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8276</v>
      </c>
      <c r="O3159" t="s">
        <v>8277</v>
      </c>
      <c r="P3159" s="9">
        <f>(((J3159/60)/60)/24) + DATE(1970, 1, 1)</f>
        <v>41829.788252314815</v>
      </c>
      <c r="Q3159">
        <f>YEAR(P3159)</f>
        <v>2014</v>
      </c>
    </row>
    <row r="3160" spans="1:17" ht="32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8276</v>
      </c>
      <c r="O3160" t="s">
        <v>8277</v>
      </c>
      <c r="P3160" s="9">
        <f>(((J3160/60)/60)/24) + DATE(1970, 1, 1)</f>
        <v>41447.839722222219</v>
      </c>
      <c r="Q3160">
        <f>YEAR(P3160)</f>
        <v>2013</v>
      </c>
    </row>
    <row r="3161" spans="1:17" ht="32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8276</v>
      </c>
      <c r="O3161" t="s">
        <v>8277</v>
      </c>
      <c r="P3161" s="9">
        <f>(((J3161/60)/60)/24) + DATE(1970, 1, 1)</f>
        <v>40884.066678240742</v>
      </c>
      <c r="Q3161">
        <f>YEAR(P3161)</f>
        <v>2011</v>
      </c>
    </row>
    <row r="3162" spans="1:17" ht="48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8276</v>
      </c>
      <c r="O3162" t="s">
        <v>8277</v>
      </c>
      <c r="P3162" s="9">
        <f>(((J3162/60)/60)/24) + DATE(1970, 1, 1)</f>
        <v>41841.26489583333</v>
      </c>
      <c r="Q3162">
        <f>YEAR(P3162)</f>
        <v>2014</v>
      </c>
    </row>
    <row r="3163" spans="1:17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8276</v>
      </c>
      <c r="O3163" t="s">
        <v>8277</v>
      </c>
      <c r="P3163" s="9">
        <f>(((J3163/60)/60)/24) + DATE(1970, 1, 1)</f>
        <v>41897.536134259259</v>
      </c>
      <c r="Q3163">
        <f>YEAR(P3163)</f>
        <v>2014</v>
      </c>
    </row>
    <row r="3164" spans="1:17" ht="48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8276</v>
      </c>
      <c r="O3164" t="s">
        <v>8277</v>
      </c>
      <c r="P3164" s="9">
        <f>(((J3164/60)/60)/24) + DATE(1970, 1, 1)</f>
        <v>41799.685902777775</v>
      </c>
      <c r="Q3164">
        <f>YEAR(P3164)</f>
        <v>2014</v>
      </c>
    </row>
    <row r="3165" spans="1:17" ht="48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8276</v>
      </c>
      <c r="O3165" t="s">
        <v>8277</v>
      </c>
      <c r="P3165" s="9">
        <f>(((J3165/60)/60)/24) + DATE(1970, 1, 1)</f>
        <v>41775.753761574073</v>
      </c>
      <c r="Q3165">
        <f>YEAR(P3165)</f>
        <v>2014</v>
      </c>
    </row>
    <row r="3166" spans="1:17" ht="48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8276</v>
      </c>
      <c r="O3166" t="s">
        <v>8277</v>
      </c>
      <c r="P3166" s="9">
        <f>(((J3166/60)/60)/24) + DATE(1970, 1, 1)</f>
        <v>41766.80572916667</v>
      </c>
      <c r="Q3166">
        <f>YEAR(P3166)</f>
        <v>2014</v>
      </c>
    </row>
    <row r="3167" spans="1:17" ht="48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8276</v>
      </c>
      <c r="O3167" t="s">
        <v>8277</v>
      </c>
      <c r="P3167" s="9">
        <f>(((J3167/60)/60)/24) + DATE(1970, 1, 1)</f>
        <v>40644.159259259257</v>
      </c>
      <c r="Q3167">
        <f>YEAR(P3167)</f>
        <v>2011</v>
      </c>
    </row>
    <row r="3168" spans="1:17" ht="48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8276</v>
      </c>
      <c r="O3168" t="s">
        <v>8277</v>
      </c>
      <c r="P3168" s="9">
        <f>(((J3168/60)/60)/24) + DATE(1970, 1, 1)</f>
        <v>41940.69158564815</v>
      </c>
      <c r="Q3168">
        <f>YEAR(P3168)</f>
        <v>2014</v>
      </c>
    </row>
    <row r="3169" spans="1:17" ht="32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8276</v>
      </c>
      <c r="O3169" t="s">
        <v>8277</v>
      </c>
      <c r="P3169" s="9">
        <f>(((J3169/60)/60)/24) + DATE(1970, 1, 1)</f>
        <v>41839.175706018519</v>
      </c>
      <c r="Q3169">
        <f>YEAR(P3169)</f>
        <v>2014</v>
      </c>
    </row>
    <row r="3170" spans="1:17" ht="48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8276</v>
      </c>
      <c r="O3170" t="s">
        <v>8277</v>
      </c>
      <c r="P3170" s="9">
        <f>(((J3170/60)/60)/24) + DATE(1970, 1, 1)</f>
        <v>41772.105937500004</v>
      </c>
      <c r="Q3170">
        <f>YEAR(P3170)</f>
        <v>2014</v>
      </c>
    </row>
    <row r="3171" spans="1:17" ht="32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8276</v>
      </c>
      <c r="O3171" t="s">
        <v>8277</v>
      </c>
      <c r="P3171" s="9">
        <f>(((J3171/60)/60)/24) + DATE(1970, 1, 1)</f>
        <v>41591.737974537034</v>
      </c>
      <c r="Q3171">
        <f>YEAR(P3171)</f>
        <v>2013</v>
      </c>
    </row>
    <row r="3172" spans="1:17" ht="32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8276</v>
      </c>
      <c r="O3172" t="s">
        <v>8277</v>
      </c>
      <c r="P3172" s="9">
        <f>(((J3172/60)/60)/24) + DATE(1970, 1, 1)</f>
        <v>41789.080370370371</v>
      </c>
      <c r="Q3172">
        <f>YEAR(P3172)</f>
        <v>2014</v>
      </c>
    </row>
    <row r="3173" spans="1:17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8276</v>
      </c>
      <c r="O3173" t="s">
        <v>8277</v>
      </c>
      <c r="P3173" s="9">
        <f>(((J3173/60)/60)/24) + DATE(1970, 1, 1)</f>
        <v>42466.608310185184</v>
      </c>
      <c r="Q3173">
        <f>YEAR(P3173)</f>
        <v>2016</v>
      </c>
    </row>
    <row r="3174" spans="1:17" ht="48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8276</v>
      </c>
      <c r="O3174" t="s">
        <v>8277</v>
      </c>
      <c r="P3174" s="9">
        <f>(((J3174/60)/60)/24) + DATE(1970, 1, 1)</f>
        <v>40923.729953703703</v>
      </c>
      <c r="Q3174">
        <f>YEAR(P3174)</f>
        <v>2012</v>
      </c>
    </row>
    <row r="3175" spans="1:17" ht="48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8276</v>
      </c>
      <c r="O3175" t="s">
        <v>8277</v>
      </c>
      <c r="P3175" s="9">
        <f>(((J3175/60)/60)/24) + DATE(1970, 1, 1)</f>
        <v>41878.878379629627</v>
      </c>
      <c r="Q3175">
        <f>YEAR(P3175)</f>
        <v>2014</v>
      </c>
    </row>
    <row r="3176" spans="1:17" ht="48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8276</v>
      </c>
      <c r="O3176" t="s">
        <v>8277</v>
      </c>
      <c r="P3176" s="9">
        <f>(((J3176/60)/60)/24) + DATE(1970, 1, 1)</f>
        <v>41862.864675925928</v>
      </c>
      <c r="Q3176">
        <f>YEAR(P3176)</f>
        <v>2014</v>
      </c>
    </row>
    <row r="3177" spans="1:17" ht="48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8276</v>
      </c>
      <c r="O3177" t="s">
        <v>8277</v>
      </c>
      <c r="P3177" s="9">
        <f>(((J3177/60)/60)/24) + DATE(1970, 1, 1)</f>
        <v>40531.886886574073</v>
      </c>
      <c r="Q3177">
        <f>YEAR(P3177)</f>
        <v>2010</v>
      </c>
    </row>
    <row r="3178" spans="1:17" ht="48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8276</v>
      </c>
      <c r="O3178" t="s">
        <v>8277</v>
      </c>
      <c r="P3178" s="9">
        <f>(((J3178/60)/60)/24) + DATE(1970, 1, 1)</f>
        <v>41477.930914351848</v>
      </c>
      <c r="Q3178">
        <f>YEAR(P3178)</f>
        <v>2013</v>
      </c>
    </row>
    <row r="3179" spans="1:17" ht="48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8276</v>
      </c>
      <c r="O3179" t="s">
        <v>8277</v>
      </c>
      <c r="P3179" s="9">
        <f>(((J3179/60)/60)/24) + DATE(1970, 1, 1)</f>
        <v>41781.666770833333</v>
      </c>
      <c r="Q3179">
        <f>YEAR(P3179)</f>
        <v>2014</v>
      </c>
    </row>
    <row r="3180" spans="1:17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8276</v>
      </c>
      <c r="O3180" t="s">
        <v>8277</v>
      </c>
      <c r="P3180" s="9">
        <f>(((J3180/60)/60)/24) + DATE(1970, 1, 1)</f>
        <v>41806.605034722219</v>
      </c>
      <c r="Q3180">
        <f>YEAR(P3180)</f>
        <v>2014</v>
      </c>
    </row>
    <row r="3181" spans="1:17" ht="32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8276</v>
      </c>
      <c r="O3181" t="s">
        <v>8277</v>
      </c>
      <c r="P3181" s="9">
        <f>(((J3181/60)/60)/24) + DATE(1970, 1, 1)</f>
        <v>41375.702210648145</v>
      </c>
      <c r="Q3181">
        <f>YEAR(P3181)</f>
        <v>2013</v>
      </c>
    </row>
    <row r="3182" spans="1:17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8276</v>
      </c>
      <c r="O3182" t="s">
        <v>8277</v>
      </c>
      <c r="P3182" s="9">
        <f>(((J3182/60)/60)/24) + DATE(1970, 1, 1)</f>
        <v>41780.412604166668</v>
      </c>
      <c r="Q3182">
        <f>YEAR(P3182)</f>
        <v>2014</v>
      </c>
    </row>
    <row r="3183" spans="1:17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8276</v>
      </c>
      <c r="O3183" t="s">
        <v>8277</v>
      </c>
      <c r="P3183" s="9">
        <f>(((J3183/60)/60)/24) + DATE(1970, 1, 1)</f>
        <v>41779.310034722221</v>
      </c>
      <c r="Q3183">
        <f>YEAR(P3183)</f>
        <v>2014</v>
      </c>
    </row>
    <row r="3184" spans="1:17" ht="64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8276</v>
      </c>
      <c r="O3184" t="s">
        <v>8277</v>
      </c>
      <c r="P3184" s="9">
        <f>(((J3184/60)/60)/24) + DATE(1970, 1, 1)</f>
        <v>40883.949317129627</v>
      </c>
      <c r="Q3184">
        <f>YEAR(P3184)</f>
        <v>2011</v>
      </c>
    </row>
    <row r="3185" spans="1:17" ht="48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8276</v>
      </c>
      <c r="O3185" t="s">
        <v>8277</v>
      </c>
      <c r="P3185" s="9">
        <f>(((J3185/60)/60)/24) + DATE(1970, 1, 1)</f>
        <v>41491.79478009259</v>
      </c>
      <c r="Q3185">
        <f>YEAR(P3185)</f>
        <v>2013</v>
      </c>
    </row>
    <row r="3186" spans="1:17" ht="48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8276</v>
      </c>
      <c r="O3186" t="s">
        <v>8277</v>
      </c>
      <c r="P3186" s="9">
        <f>(((J3186/60)/60)/24) + DATE(1970, 1, 1)</f>
        <v>41791.993414351848</v>
      </c>
      <c r="Q3186">
        <f>YEAR(P3186)</f>
        <v>2014</v>
      </c>
    </row>
    <row r="3187" spans="1:17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8276</v>
      </c>
      <c r="O3187" t="s">
        <v>8277</v>
      </c>
      <c r="P3187" s="9">
        <f>(((J3187/60)/60)/24) + DATE(1970, 1, 1)</f>
        <v>41829.977326388893</v>
      </c>
      <c r="Q3187">
        <f>YEAR(P3187)</f>
        <v>2014</v>
      </c>
    </row>
    <row r="3188" spans="1:17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8276</v>
      </c>
      <c r="O3188" t="s">
        <v>8277</v>
      </c>
      <c r="P3188" s="9">
        <f>(((J3188/60)/60)/24) + DATE(1970, 1, 1)</f>
        <v>41868.924050925925</v>
      </c>
      <c r="Q3188">
        <f>YEAR(P3188)</f>
        <v>2014</v>
      </c>
    </row>
    <row r="3189" spans="1:17" ht="48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8276</v>
      </c>
      <c r="O3189" t="s">
        <v>8277</v>
      </c>
      <c r="P3189" s="9">
        <f>(((J3189/60)/60)/24) + DATE(1970, 1, 1)</f>
        <v>41835.666354166664</v>
      </c>
      <c r="Q3189">
        <f>YEAR(P3189)</f>
        <v>2014</v>
      </c>
    </row>
    <row r="3190" spans="1:17" ht="48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8276</v>
      </c>
      <c r="O3190" t="s">
        <v>8318</v>
      </c>
      <c r="P3190" s="9">
        <f>(((J3190/60)/60)/24) + DATE(1970, 1, 1)</f>
        <v>42144.415532407409</v>
      </c>
      <c r="Q3190">
        <f>YEAR(P3190)</f>
        <v>2015</v>
      </c>
    </row>
    <row r="3191" spans="1:17" ht="48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8276</v>
      </c>
      <c r="O3191" t="s">
        <v>8318</v>
      </c>
      <c r="P3191" s="9">
        <f>(((J3191/60)/60)/24) + DATE(1970, 1, 1)</f>
        <v>42118.346435185187</v>
      </c>
      <c r="Q3191">
        <f>YEAR(P3191)</f>
        <v>2015</v>
      </c>
    </row>
    <row r="3192" spans="1:17" ht="48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8276</v>
      </c>
      <c r="O3192" t="s">
        <v>8318</v>
      </c>
      <c r="P3192" s="9">
        <f>(((J3192/60)/60)/24) + DATE(1970, 1, 1)</f>
        <v>42683.151331018518</v>
      </c>
      <c r="Q3192">
        <f>YEAR(P3192)</f>
        <v>2016</v>
      </c>
    </row>
    <row r="3193" spans="1:17" ht="48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8276</v>
      </c>
      <c r="O3193" t="s">
        <v>8318</v>
      </c>
      <c r="P3193" s="9">
        <f>(((J3193/60)/60)/24) + DATE(1970, 1, 1)</f>
        <v>42538.755428240736</v>
      </c>
      <c r="Q3193">
        <f>YEAR(P3193)</f>
        <v>2016</v>
      </c>
    </row>
    <row r="3194" spans="1:17" ht="48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8276</v>
      </c>
      <c r="O3194" t="s">
        <v>8318</v>
      </c>
      <c r="P3194" s="9">
        <f>(((J3194/60)/60)/24) + DATE(1970, 1, 1)</f>
        <v>42018.94049768518</v>
      </c>
      <c r="Q3194">
        <f>YEAR(P3194)</f>
        <v>2015</v>
      </c>
    </row>
    <row r="3195" spans="1:17" ht="48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8276</v>
      </c>
      <c r="O3195" t="s">
        <v>8318</v>
      </c>
      <c r="P3195" s="9">
        <f>(((J3195/60)/60)/24) + DATE(1970, 1, 1)</f>
        <v>42010.968240740738</v>
      </c>
      <c r="Q3195">
        <f>YEAR(P3195)</f>
        <v>2015</v>
      </c>
    </row>
    <row r="3196" spans="1:17" ht="48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8276</v>
      </c>
      <c r="O3196" t="s">
        <v>8318</v>
      </c>
      <c r="P3196" s="9">
        <f>(((J3196/60)/60)/24) + DATE(1970, 1, 1)</f>
        <v>42182.062476851846</v>
      </c>
      <c r="Q3196">
        <f>YEAR(P3196)</f>
        <v>2015</v>
      </c>
    </row>
    <row r="3197" spans="1:17" ht="48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8276</v>
      </c>
      <c r="O3197" t="s">
        <v>8318</v>
      </c>
      <c r="P3197" s="9">
        <f>(((J3197/60)/60)/24) + DATE(1970, 1, 1)</f>
        <v>42017.594236111108</v>
      </c>
      <c r="Q3197">
        <f>YEAR(P3197)</f>
        <v>2015</v>
      </c>
    </row>
    <row r="3198" spans="1:17" ht="48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8276</v>
      </c>
      <c r="O3198" t="s">
        <v>8318</v>
      </c>
      <c r="P3198" s="9">
        <f>(((J3198/60)/60)/24) + DATE(1970, 1, 1)</f>
        <v>42157.598090277781</v>
      </c>
      <c r="Q3198">
        <f>YEAR(P3198)</f>
        <v>2015</v>
      </c>
    </row>
    <row r="3199" spans="1:17" ht="32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8276</v>
      </c>
      <c r="O3199" t="s">
        <v>8318</v>
      </c>
      <c r="P3199" s="9">
        <f>(((J3199/60)/60)/24) + DATE(1970, 1, 1)</f>
        <v>42009.493263888886</v>
      </c>
      <c r="Q3199">
        <f>YEAR(P3199)</f>
        <v>2015</v>
      </c>
    </row>
    <row r="3200" spans="1:17" ht="48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8276</v>
      </c>
      <c r="O3200" t="s">
        <v>8318</v>
      </c>
      <c r="P3200" s="9">
        <f>(((J3200/60)/60)/24) + DATE(1970, 1, 1)</f>
        <v>42013.424502314811</v>
      </c>
      <c r="Q3200">
        <f>YEAR(P3200)</f>
        <v>2015</v>
      </c>
    </row>
    <row r="3201" spans="1:17" ht="48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8276</v>
      </c>
      <c r="O3201" t="s">
        <v>8318</v>
      </c>
      <c r="P3201" s="9">
        <f>(((J3201/60)/60)/24) + DATE(1970, 1, 1)</f>
        <v>41858.761782407404</v>
      </c>
      <c r="Q3201">
        <f>YEAR(P3201)</f>
        <v>2014</v>
      </c>
    </row>
    <row r="3202" spans="1:17" ht="48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8276</v>
      </c>
      <c r="O3202" t="s">
        <v>8318</v>
      </c>
      <c r="P3202" s="9">
        <f>(((J3202/60)/60)/24) + DATE(1970, 1, 1)</f>
        <v>42460.320613425924</v>
      </c>
      <c r="Q3202">
        <f>YEAR(P3202)</f>
        <v>2016</v>
      </c>
    </row>
    <row r="3203" spans="1:17" ht="48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8276</v>
      </c>
      <c r="O3203" t="s">
        <v>8318</v>
      </c>
      <c r="P3203" s="9">
        <f>(((J3203/60)/60)/24) + DATE(1970, 1, 1)</f>
        <v>41861.767094907409</v>
      </c>
      <c r="Q3203">
        <f>YEAR(P3203)</f>
        <v>2014</v>
      </c>
    </row>
    <row r="3204" spans="1:17" ht="48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8276</v>
      </c>
      <c r="O3204" t="s">
        <v>8318</v>
      </c>
      <c r="P3204" s="9">
        <f>(((J3204/60)/60)/24) + DATE(1970, 1, 1)</f>
        <v>42293.853541666671</v>
      </c>
      <c r="Q3204">
        <f>YEAR(P3204)</f>
        <v>2015</v>
      </c>
    </row>
    <row r="3205" spans="1:17" ht="32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8276</v>
      </c>
      <c r="O3205" t="s">
        <v>8318</v>
      </c>
      <c r="P3205" s="9">
        <f>(((J3205/60)/60)/24) + DATE(1970, 1, 1)</f>
        <v>42242.988680555558</v>
      </c>
      <c r="Q3205">
        <f>YEAR(P3205)</f>
        <v>2015</v>
      </c>
    </row>
    <row r="3206" spans="1:17" ht="48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8276</v>
      </c>
      <c r="O3206" t="s">
        <v>8318</v>
      </c>
      <c r="P3206" s="9">
        <f>(((J3206/60)/60)/24) + DATE(1970, 1, 1)</f>
        <v>42172.686099537037</v>
      </c>
      <c r="Q3206">
        <f>YEAR(P3206)</f>
        <v>2015</v>
      </c>
    </row>
    <row r="3207" spans="1:17" ht="48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8276</v>
      </c>
      <c r="O3207" t="s">
        <v>8318</v>
      </c>
      <c r="P3207" s="9">
        <f>(((J3207/60)/60)/24) + DATE(1970, 1, 1)</f>
        <v>42095.374675925923</v>
      </c>
      <c r="Q3207">
        <f>YEAR(P3207)</f>
        <v>2015</v>
      </c>
    </row>
    <row r="3208" spans="1:17" ht="48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8276</v>
      </c>
      <c r="O3208" t="s">
        <v>8318</v>
      </c>
      <c r="P3208" s="9">
        <f>(((J3208/60)/60)/24) + DATE(1970, 1, 1)</f>
        <v>42236.276053240741</v>
      </c>
      <c r="Q3208">
        <f>YEAR(P3208)</f>
        <v>2015</v>
      </c>
    </row>
    <row r="3209" spans="1:17" ht="48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8276</v>
      </c>
      <c r="O3209" t="s">
        <v>8318</v>
      </c>
      <c r="P3209" s="9">
        <f>(((J3209/60)/60)/24) + DATE(1970, 1, 1)</f>
        <v>42057.277858796297</v>
      </c>
      <c r="Q3209">
        <f>YEAR(P3209)</f>
        <v>2015</v>
      </c>
    </row>
    <row r="3210" spans="1:17" ht="48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8276</v>
      </c>
      <c r="O3210" t="s">
        <v>8277</v>
      </c>
      <c r="P3210" s="9">
        <f>(((J3210/60)/60)/24) + DATE(1970, 1, 1)</f>
        <v>41827.605057870373</v>
      </c>
      <c r="Q3210">
        <f>YEAR(P3210)</f>
        <v>2014</v>
      </c>
    </row>
    <row r="3211" spans="1:17" ht="48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8276</v>
      </c>
      <c r="O3211" t="s">
        <v>8277</v>
      </c>
      <c r="P3211" s="9">
        <f>(((J3211/60)/60)/24) + DATE(1970, 1, 1)</f>
        <v>41778.637245370373</v>
      </c>
      <c r="Q3211">
        <f>YEAR(P3211)</f>
        <v>2014</v>
      </c>
    </row>
    <row r="3212" spans="1:17" ht="48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8276</v>
      </c>
      <c r="O3212" t="s">
        <v>8277</v>
      </c>
      <c r="P3212" s="9">
        <f>(((J3212/60)/60)/24) + DATE(1970, 1, 1)</f>
        <v>41013.936562499999</v>
      </c>
      <c r="Q3212">
        <f>YEAR(P3212)</f>
        <v>2012</v>
      </c>
    </row>
    <row r="3213" spans="1:17" ht="48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8276</v>
      </c>
      <c r="O3213" t="s">
        <v>8277</v>
      </c>
      <c r="P3213" s="9">
        <f>(((J3213/60)/60)/24) + DATE(1970, 1, 1)</f>
        <v>41834.586574074077</v>
      </c>
      <c r="Q3213">
        <f>YEAR(P3213)</f>
        <v>2014</v>
      </c>
    </row>
    <row r="3214" spans="1:17" ht="32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8276</v>
      </c>
      <c r="O3214" t="s">
        <v>8277</v>
      </c>
      <c r="P3214" s="9">
        <f>(((J3214/60)/60)/24) + DATE(1970, 1, 1)</f>
        <v>41829.795729166668</v>
      </c>
      <c r="Q3214">
        <f>YEAR(P3214)</f>
        <v>2014</v>
      </c>
    </row>
    <row r="3215" spans="1:17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8276</v>
      </c>
      <c r="O3215" t="s">
        <v>8277</v>
      </c>
      <c r="P3215" s="9">
        <f>(((J3215/60)/60)/24) + DATE(1970, 1, 1)</f>
        <v>42171.763414351852</v>
      </c>
      <c r="Q3215">
        <f>YEAR(P3215)</f>
        <v>2015</v>
      </c>
    </row>
    <row r="3216" spans="1:17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8276</v>
      </c>
      <c r="O3216" t="s">
        <v>8277</v>
      </c>
      <c r="P3216" s="9">
        <f>(((J3216/60)/60)/24) + DATE(1970, 1, 1)</f>
        <v>42337.792511574073</v>
      </c>
      <c r="Q3216">
        <f>YEAR(P3216)</f>
        <v>2015</v>
      </c>
    </row>
    <row r="3217" spans="1:17" ht="64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8276</v>
      </c>
      <c r="O3217" t="s">
        <v>8277</v>
      </c>
      <c r="P3217" s="9">
        <f>(((J3217/60)/60)/24) + DATE(1970, 1, 1)</f>
        <v>42219.665173611109</v>
      </c>
      <c r="Q3217">
        <f>YEAR(P3217)</f>
        <v>2015</v>
      </c>
    </row>
    <row r="3218" spans="1:17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8276</v>
      </c>
      <c r="O3218" t="s">
        <v>8277</v>
      </c>
      <c r="P3218" s="9">
        <f>(((J3218/60)/60)/24) + DATE(1970, 1, 1)</f>
        <v>42165.462627314817</v>
      </c>
      <c r="Q3218">
        <f>YEAR(P3218)</f>
        <v>2015</v>
      </c>
    </row>
    <row r="3219" spans="1:17" ht="32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8276</v>
      </c>
      <c r="O3219" t="s">
        <v>8277</v>
      </c>
      <c r="P3219" s="9">
        <f>(((J3219/60)/60)/24) + DATE(1970, 1, 1)</f>
        <v>42648.546111111107</v>
      </c>
      <c r="Q3219">
        <f>YEAR(P3219)</f>
        <v>2016</v>
      </c>
    </row>
    <row r="3220" spans="1:17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8276</v>
      </c>
      <c r="O3220" t="s">
        <v>8277</v>
      </c>
      <c r="P3220" s="9">
        <f>(((J3220/60)/60)/24) + DATE(1970, 1, 1)</f>
        <v>41971.002152777779</v>
      </c>
      <c r="Q3220">
        <f>YEAR(P3220)</f>
        <v>2014</v>
      </c>
    </row>
    <row r="3221" spans="1:17" ht="32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8276</v>
      </c>
      <c r="O3221" t="s">
        <v>8277</v>
      </c>
      <c r="P3221" s="9">
        <f>(((J3221/60)/60)/24) + DATE(1970, 1, 1)</f>
        <v>42050.983182870375</v>
      </c>
      <c r="Q3221">
        <f>YEAR(P3221)</f>
        <v>2015</v>
      </c>
    </row>
    <row r="3222" spans="1:17" ht="32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8276</v>
      </c>
      <c r="O3222" t="s">
        <v>8277</v>
      </c>
      <c r="P3222" s="9">
        <f>(((J3222/60)/60)/24) + DATE(1970, 1, 1)</f>
        <v>42772.833379629628</v>
      </c>
      <c r="Q3222">
        <f>YEAR(P3222)</f>
        <v>2017</v>
      </c>
    </row>
    <row r="3223" spans="1:17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8276</v>
      </c>
      <c r="O3223" t="s">
        <v>8277</v>
      </c>
      <c r="P3223" s="9">
        <f>(((J3223/60)/60)/24) + DATE(1970, 1, 1)</f>
        <v>42155.696793981479</v>
      </c>
      <c r="Q3223">
        <f>YEAR(P3223)</f>
        <v>2015</v>
      </c>
    </row>
    <row r="3224" spans="1:17" ht="32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8276</v>
      </c>
      <c r="O3224" t="s">
        <v>8277</v>
      </c>
      <c r="P3224" s="9">
        <f>(((J3224/60)/60)/24) + DATE(1970, 1, 1)</f>
        <v>42270.582141203704</v>
      </c>
      <c r="Q3224">
        <f>YEAR(P3224)</f>
        <v>2015</v>
      </c>
    </row>
    <row r="3225" spans="1:17" ht="32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8276</v>
      </c>
      <c r="O3225" t="s">
        <v>8277</v>
      </c>
      <c r="P3225" s="9">
        <f>(((J3225/60)/60)/24) + DATE(1970, 1, 1)</f>
        <v>42206.835370370376</v>
      </c>
      <c r="Q3225">
        <f>YEAR(P3225)</f>
        <v>2015</v>
      </c>
    </row>
    <row r="3226" spans="1:17" ht="48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8276</v>
      </c>
      <c r="O3226" t="s">
        <v>8277</v>
      </c>
      <c r="P3226" s="9">
        <f>(((J3226/60)/60)/24) + DATE(1970, 1, 1)</f>
        <v>42697.850844907407</v>
      </c>
      <c r="Q3226">
        <f>YEAR(P3226)</f>
        <v>2016</v>
      </c>
    </row>
    <row r="3227" spans="1:17" ht="48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8276</v>
      </c>
      <c r="O3227" t="s">
        <v>8277</v>
      </c>
      <c r="P3227" s="9">
        <f>(((J3227/60)/60)/24) + DATE(1970, 1, 1)</f>
        <v>42503.559467592597</v>
      </c>
      <c r="Q3227">
        <f>YEAR(P3227)</f>
        <v>2016</v>
      </c>
    </row>
    <row r="3228" spans="1:17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8276</v>
      </c>
      <c r="O3228" t="s">
        <v>8277</v>
      </c>
      <c r="P3228" s="9">
        <f>(((J3228/60)/60)/24) + DATE(1970, 1, 1)</f>
        <v>42277.583472222221</v>
      </c>
      <c r="Q3228">
        <f>YEAR(P3228)</f>
        <v>2015</v>
      </c>
    </row>
    <row r="3229" spans="1:17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8276</v>
      </c>
      <c r="O3229" t="s">
        <v>8277</v>
      </c>
      <c r="P3229" s="9">
        <f>(((J3229/60)/60)/24) + DATE(1970, 1, 1)</f>
        <v>42722.882361111115</v>
      </c>
      <c r="Q3229">
        <f>YEAR(P3229)</f>
        <v>2016</v>
      </c>
    </row>
    <row r="3230" spans="1:17" ht="16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8276</v>
      </c>
      <c r="O3230" t="s">
        <v>8277</v>
      </c>
      <c r="P3230" s="9">
        <f>(((J3230/60)/60)/24) + DATE(1970, 1, 1)</f>
        <v>42323.70930555556</v>
      </c>
      <c r="Q3230">
        <f>YEAR(P3230)</f>
        <v>2015</v>
      </c>
    </row>
    <row r="3231" spans="1:17" ht="48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8276</v>
      </c>
      <c r="O3231" t="s">
        <v>8277</v>
      </c>
      <c r="P3231" s="9">
        <f>(((J3231/60)/60)/24) + DATE(1970, 1, 1)</f>
        <v>41933.291643518518</v>
      </c>
      <c r="Q3231">
        <f>YEAR(P3231)</f>
        <v>2014</v>
      </c>
    </row>
    <row r="3232" spans="1:17" ht="48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8276</v>
      </c>
      <c r="O3232" t="s">
        <v>8277</v>
      </c>
      <c r="P3232" s="9">
        <f>(((J3232/60)/60)/24) + DATE(1970, 1, 1)</f>
        <v>41898.168125000004</v>
      </c>
      <c r="Q3232">
        <f>YEAR(P3232)</f>
        <v>2014</v>
      </c>
    </row>
    <row r="3233" spans="1:17" ht="48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8276</v>
      </c>
      <c r="O3233" t="s">
        <v>8277</v>
      </c>
      <c r="P3233" s="9">
        <f>(((J3233/60)/60)/24) + DATE(1970, 1, 1)</f>
        <v>42446.943831018521</v>
      </c>
      <c r="Q3233">
        <f>YEAR(P3233)</f>
        <v>2016</v>
      </c>
    </row>
    <row r="3234" spans="1:17" ht="48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8276</v>
      </c>
      <c r="O3234" t="s">
        <v>8277</v>
      </c>
      <c r="P3234" s="9">
        <f>(((J3234/60)/60)/24) + DATE(1970, 1, 1)</f>
        <v>42463.81385416667</v>
      </c>
      <c r="Q3234">
        <f>YEAR(P3234)</f>
        <v>2016</v>
      </c>
    </row>
    <row r="3235" spans="1:17" ht="48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8276</v>
      </c>
      <c r="O3235" t="s">
        <v>8277</v>
      </c>
      <c r="P3235" s="9">
        <f>(((J3235/60)/60)/24) + DATE(1970, 1, 1)</f>
        <v>42766.805034722223</v>
      </c>
      <c r="Q3235">
        <f>YEAR(P3235)</f>
        <v>2017</v>
      </c>
    </row>
    <row r="3236" spans="1:17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8276</v>
      </c>
      <c r="O3236" t="s">
        <v>8277</v>
      </c>
      <c r="P3236" s="9">
        <f>(((J3236/60)/60)/24) + DATE(1970, 1, 1)</f>
        <v>42734.789444444439</v>
      </c>
      <c r="Q3236">
        <f>YEAR(P3236)</f>
        <v>2016</v>
      </c>
    </row>
    <row r="3237" spans="1:17" ht="48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8276</v>
      </c>
      <c r="O3237" t="s">
        <v>8277</v>
      </c>
      <c r="P3237" s="9">
        <f>(((J3237/60)/60)/24) + DATE(1970, 1, 1)</f>
        <v>42522.347812499997</v>
      </c>
      <c r="Q3237">
        <f>YEAR(P3237)</f>
        <v>2016</v>
      </c>
    </row>
    <row r="3238" spans="1:17" ht="48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8276</v>
      </c>
      <c r="O3238" t="s">
        <v>8277</v>
      </c>
      <c r="P3238" s="9">
        <f>(((J3238/60)/60)/24) + DATE(1970, 1, 1)</f>
        <v>42702.917048611111</v>
      </c>
      <c r="Q3238">
        <f>YEAR(P3238)</f>
        <v>2016</v>
      </c>
    </row>
    <row r="3239" spans="1:17" ht="32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8276</v>
      </c>
      <c r="O3239" t="s">
        <v>8277</v>
      </c>
      <c r="P3239" s="9">
        <f>(((J3239/60)/60)/24) + DATE(1970, 1, 1)</f>
        <v>42252.474351851852</v>
      </c>
      <c r="Q3239">
        <f>YEAR(P3239)</f>
        <v>2015</v>
      </c>
    </row>
    <row r="3240" spans="1:17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8276</v>
      </c>
      <c r="O3240" t="s">
        <v>8277</v>
      </c>
      <c r="P3240" s="9">
        <f>(((J3240/60)/60)/24) + DATE(1970, 1, 1)</f>
        <v>42156.510393518518</v>
      </c>
      <c r="Q3240">
        <f>YEAR(P3240)</f>
        <v>2015</v>
      </c>
    </row>
    <row r="3241" spans="1:17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8276</v>
      </c>
      <c r="O3241" t="s">
        <v>8277</v>
      </c>
      <c r="P3241" s="9">
        <f>(((J3241/60)/60)/24) + DATE(1970, 1, 1)</f>
        <v>42278.089039351849</v>
      </c>
      <c r="Q3241">
        <f>YEAR(P3241)</f>
        <v>2015</v>
      </c>
    </row>
    <row r="3242" spans="1:17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8276</v>
      </c>
      <c r="O3242" t="s">
        <v>8277</v>
      </c>
      <c r="P3242" s="9">
        <f>(((J3242/60)/60)/24) + DATE(1970, 1, 1)</f>
        <v>42754.693842592591</v>
      </c>
      <c r="Q3242">
        <f>YEAR(P3242)</f>
        <v>2017</v>
      </c>
    </row>
    <row r="3243" spans="1:17" ht="64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8276</v>
      </c>
      <c r="O3243" t="s">
        <v>8277</v>
      </c>
      <c r="P3243" s="9">
        <f>(((J3243/60)/60)/24) + DATE(1970, 1, 1)</f>
        <v>41893.324884259258</v>
      </c>
      <c r="Q3243">
        <f>YEAR(P3243)</f>
        <v>2014</v>
      </c>
    </row>
    <row r="3244" spans="1:17" ht="32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8276</v>
      </c>
      <c r="O3244" t="s">
        <v>8277</v>
      </c>
      <c r="P3244" s="9">
        <f>(((J3244/60)/60)/24) + DATE(1970, 1, 1)</f>
        <v>41871.755694444444</v>
      </c>
      <c r="Q3244">
        <f>YEAR(P3244)</f>
        <v>2014</v>
      </c>
    </row>
    <row r="3245" spans="1:17" ht="48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8276</v>
      </c>
      <c r="O3245" t="s">
        <v>8277</v>
      </c>
      <c r="P3245" s="9">
        <f>(((J3245/60)/60)/24) + DATE(1970, 1, 1)</f>
        <v>42262.096782407403</v>
      </c>
      <c r="Q3245">
        <f>YEAR(P3245)</f>
        <v>2015</v>
      </c>
    </row>
    <row r="3246" spans="1:17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8276</v>
      </c>
      <c r="O3246" t="s">
        <v>8277</v>
      </c>
      <c r="P3246" s="9">
        <f>(((J3246/60)/60)/24) + DATE(1970, 1, 1)</f>
        <v>42675.694236111114</v>
      </c>
      <c r="Q3246">
        <f>YEAR(P3246)</f>
        <v>2016</v>
      </c>
    </row>
    <row r="3247" spans="1:17" ht="48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8276</v>
      </c>
      <c r="O3247" t="s">
        <v>8277</v>
      </c>
      <c r="P3247" s="9">
        <f>(((J3247/60)/60)/24) + DATE(1970, 1, 1)</f>
        <v>42135.60020833333</v>
      </c>
      <c r="Q3247">
        <f>YEAR(P3247)</f>
        <v>2015</v>
      </c>
    </row>
    <row r="3248" spans="1:17" ht="48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8276</v>
      </c>
      <c r="O3248" t="s">
        <v>8277</v>
      </c>
      <c r="P3248" s="9">
        <f>(((J3248/60)/60)/24) + DATE(1970, 1, 1)</f>
        <v>42230.472222222219</v>
      </c>
      <c r="Q3248">
        <f>YEAR(P3248)</f>
        <v>2015</v>
      </c>
    </row>
    <row r="3249" spans="1:17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8276</v>
      </c>
      <c r="O3249" t="s">
        <v>8277</v>
      </c>
      <c r="P3249" s="9">
        <f>(((J3249/60)/60)/24) + DATE(1970, 1, 1)</f>
        <v>42167.434166666666</v>
      </c>
      <c r="Q3249">
        <f>YEAR(P3249)</f>
        <v>2015</v>
      </c>
    </row>
    <row r="3250" spans="1:17" ht="32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8276</v>
      </c>
      <c r="O3250" t="s">
        <v>8277</v>
      </c>
      <c r="P3250" s="9">
        <f>(((J3250/60)/60)/24) + DATE(1970, 1, 1)</f>
        <v>42068.888391203705</v>
      </c>
      <c r="Q3250">
        <f>YEAR(P3250)</f>
        <v>2015</v>
      </c>
    </row>
    <row r="3251" spans="1:17" ht="48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8276</v>
      </c>
      <c r="O3251" t="s">
        <v>8277</v>
      </c>
      <c r="P3251" s="9">
        <f>(((J3251/60)/60)/24) + DATE(1970, 1, 1)</f>
        <v>42145.746689814812</v>
      </c>
      <c r="Q3251">
        <f>YEAR(P3251)</f>
        <v>2015</v>
      </c>
    </row>
    <row r="3252" spans="1:17" ht="48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8276</v>
      </c>
      <c r="O3252" t="s">
        <v>8277</v>
      </c>
      <c r="P3252" s="9">
        <f>(((J3252/60)/60)/24) + DATE(1970, 1, 1)</f>
        <v>41918.742175925923</v>
      </c>
      <c r="Q3252">
        <f>YEAR(P3252)</f>
        <v>2014</v>
      </c>
    </row>
    <row r="3253" spans="1:17" ht="48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8276</v>
      </c>
      <c r="O3253" t="s">
        <v>8277</v>
      </c>
      <c r="P3253" s="9">
        <f>(((J3253/60)/60)/24) + DATE(1970, 1, 1)</f>
        <v>42146.731087962966</v>
      </c>
      <c r="Q3253">
        <f>YEAR(P3253)</f>
        <v>2015</v>
      </c>
    </row>
    <row r="3254" spans="1:17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8276</v>
      </c>
      <c r="O3254" t="s">
        <v>8277</v>
      </c>
      <c r="P3254" s="9">
        <f>(((J3254/60)/60)/24) + DATE(1970, 1, 1)</f>
        <v>42590.472685185188</v>
      </c>
      <c r="Q3254">
        <f>YEAR(P3254)</f>
        <v>2016</v>
      </c>
    </row>
    <row r="3255" spans="1:17" ht="48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8276</v>
      </c>
      <c r="O3255" t="s">
        <v>8277</v>
      </c>
      <c r="P3255" s="9">
        <f>(((J3255/60)/60)/24) + DATE(1970, 1, 1)</f>
        <v>42602.576712962968</v>
      </c>
      <c r="Q3255">
        <f>YEAR(P3255)</f>
        <v>2016</v>
      </c>
    </row>
    <row r="3256" spans="1:17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8276</v>
      </c>
      <c r="O3256" t="s">
        <v>8277</v>
      </c>
      <c r="P3256" s="9">
        <f>(((J3256/60)/60)/24) + DATE(1970, 1, 1)</f>
        <v>42059.085752314815</v>
      </c>
      <c r="Q3256">
        <f>YEAR(P3256)</f>
        <v>2015</v>
      </c>
    </row>
    <row r="3257" spans="1:17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8276</v>
      </c>
      <c r="O3257" t="s">
        <v>8277</v>
      </c>
      <c r="P3257" s="9">
        <f>(((J3257/60)/60)/24) + DATE(1970, 1, 1)</f>
        <v>41889.768229166664</v>
      </c>
      <c r="Q3257">
        <f>YEAR(P3257)</f>
        <v>2014</v>
      </c>
    </row>
    <row r="3258" spans="1:17" ht="48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8276</v>
      </c>
      <c r="O3258" t="s">
        <v>8277</v>
      </c>
      <c r="P3258" s="9">
        <f>(((J3258/60)/60)/24) + DATE(1970, 1, 1)</f>
        <v>42144.573807870373</v>
      </c>
      <c r="Q3258">
        <f>YEAR(P3258)</f>
        <v>2015</v>
      </c>
    </row>
    <row r="3259" spans="1:17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8276</v>
      </c>
      <c r="O3259" t="s">
        <v>8277</v>
      </c>
      <c r="P3259" s="9">
        <f>(((J3259/60)/60)/24) + DATE(1970, 1, 1)</f>
        <v>42758.559629629628</v>
      </c>
      <c r="Q3259">
        <f>YEAR(P3259)</f>
        <v>2017</v>
      </c>
    </row>
    <row r="3260" spans="1:17" ht="32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8276</v>
      </c>
      <c r="O3260" t="s">
        <v>8277</v>
      </c>
      <c r="P3260" s="9">
        <f>(((J3260/60)/60)/24) + DATE(1970, 1, 1)</f>
        <v>41982.887280092589</v>
      </c>
      <c r="Q3260">
        <f>YEAR(P3260)</f>
        <v>2014</v>
      </c>
    </row>
    <row r="3261" spans="1:17" ht="48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8276</v>
      </c>
      <c r="O3261" t="s">
        <v>8277</v>
      </c>
      <c r="P3261" s="9">
        <f>(((J3261/60)/60)/24) + DATE(1970, 1, 1)</f>
        <v>42614.760937500003</v>
      </c>
      <c r="Q3261">
        <f>YEAR(P3261)</f>
        <v>2016</v>
      </c>
    </row>
    <row r="3262" spans="1:17" ht="48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8276</v>
      </c>
      <c r="O3262" t="s">
        <v>8277</v>
      </c>
      <c r="P3262" s="9">
        <f>(((J3262/60)/60)/24) + DATE(1970, 1, 1)</f>
        <v>42303.672662037032</v>
      </c>
      <c r="Q3262">
        <f>YEAR(P3262)</f>
        <v>2015</v>
      </c>
    </row>
    <row r="3263" spans="1:17" ht="48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8276</v>
      </c>
      <c r="O3263" t="s">
        <v>8277</v>
      </c>
      <c r="P3263" s="9">
        <f>(((J3263/60)/60)/24) + DATE(1970, 1, 1)</f>
        <v>42171.725416666668</v>
      </c>
      <c r="Q3263">
        <f>YEAR(P3263)</f>
        <v>2015</v>
      </c>
    </row>
    <row r="3264" spans="1:17" ht="32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8276</v>
      </c>
      <c r="O3264" t="s">
        <v>8277</v>
      </c>
      <c r="P3264" s="9">
        <f>(((J3264/60)/60)/24) + DATE(1970, 1, 1)</f>
        <v>41964.315532407403</v>
      </c>
      <c r="Q3264">
        <f>YEAR(P3264)</f>
        <v>2014</v>
      </c>
    </row>
    <row r="3265" spans="1:17" ht="32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8276</v>
      </c>
      <c r="O3265" t="s">
        <v>8277</v>
      </c>
      <c r="P3265" s="9">
        <f>(((J3265/60)/60)/24) + DATE(1970, 1, 1)</f>
        <v>42284.516064814816</v>
      </c>
      <c r="Q3265">
        <f>YEAR(P3265)</f>
        <v>2015</v>
      </c>
    </row>
    <row r="3266" spans="1:17" ht="32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8276</v>
      </c>
      <c r="O3266" t="s">
        <v>8277</v>
      </c>
      <c r="P3266" s="9">
        <f>(((J3266/60)/60)/24) + DATE(1970, 1, 1)</f>
        <v>42016.800208333334</v>
      </c>
      <c r="Q3266">
        <f>YEAR(P3266)</f>
        <v>2015</v>
      </c>
    </row>
    <row r="3267" spans="1:17" ht="48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8276</v>
      </c>
      <c r="O3267" t="s">
        <v>8277</v>
      </c>
      <c r="P3267" s="9">
        <f>(((J3267/60)/60)/24) + DATE(1970, 1, 1)</f>
        <v>42311.711979166663</v>
      </c>
      <c r="Q3267">
        <f>YEAR(P3267)</f>
        <v>2015</v>
      </c>
    </row>
    <row r="3268" spans="1:17" ht="48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8276</v>
      </c>
      <c r="O3268" t="s">
        <v>8277</v>
      </c>
      <c r="P3268" s="9">
        <f>(((J3268/60)/60)/24) + DATE(1970, 1, 1)</f>
        <v>42136.536134259266</v>
      </c>
      <c r="Q3268">
        <f>YEAR(P3268)</f>
        <v>2015</v>
      </c>
    </row>
    <row r="3269" spans="1:17" ht="48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8276</v>
      </c>
      <c r="O3269" t="s">
        <v>8277</v>
      </c>
      <c r="P3269" s="9">
        <f>(((J3269/60)/60)/24) + DATE(1970, 1, 1)</f>
        <v>42172.757638888885</v>
      </c>
      <c r="Q3269">
        <f>YEAR(P3269)</f>
        <v>2015</v>
      </c>
    </row>
    <row r="3270" spans="1:17" ht="48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8276</v>
      </c>
      <c r="O3270" t="s">
        <v>8277</v>
      </c>
      <c r="P3270" s="9">
        <f>(((J3270/60)/60)/24) + DATE(1970, 1, 1)</f>
        <v>42590.90425925926</v>
      </c>
      <c r="Q3270">
        <f>YEAR(P3270)</f>
        <v>2016</v>
      </c>
    </row>
    <row r="3271" spans="1:17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8276</v>
      </c>
      <c r="O3271" t="s">
        <v>8277</v>
      </c>
      <c r="P3271" s="9">
        <f>(((J3271/60)/60)/24) + DATE(1970, 1, 1)</f>
        <v>42137.395798611105</v>
      </c>
      <c r="Q3271">
        <f>YEAR(P3271)</f>
        <v>2015</v>
      </c>
    </row>
    <row r="3272" spans="1:17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8276</v>
      </c>
      <c r="O3272" t="s">
        <v>8277</v>
      </c>
      <c r="P3272" s="9">
        <f>(((J3272/60)/60)/24) + DATE(1970, 1, 1)</f>
        <v>42167.533159722225</v>
      </c>
      <c r="Q3272">
        <f>YEAR(P3272)</f>
        <v>2015</v>
      </c>
    </row>
    <row r="3273" spans="1:17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8276</v>
      </c>
      <c r="O3273" t="s">
        <v>8277</v>
      </c>
      <c r="P3273" s="9">
        <f>(((J3273/60)/60)/24) + DATE(1970, 1, 1)</f>
        <v>41915.437210648146</v>
      </c>
      <c r="Q3273">
        <f>YEAR(P3273)</f>
        <v>2014</v>
      </c>
    </row>
    <row r="3274" spans="1:17" ht="48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8276</v>
      </c>
      <c r="O3274" t="s">
        <v>8277</v>
      </c>
      <c r="P3274" s="9">
        <f>(((J3274/60)/60)/24) + DATE(1970, 1, 1)</f>
        <v>42284.500104166669</v>
      </c>
      <c r="Q3274">
        <f>YEAR(P3274)</f>
        <v>2015</v>
      </c>
    </row>
    <row r="3275" spans="1:17" ht="48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8276</v>
      </c>
      <c r="O3275" t="s">
        <v>8277</v>
      </c>
      <c r="P3275" s="9">
        <f>(((J3275/60)/60)/24) + DATE(1970, 1, 1)</f>
        <v>42611.801412037035</v>
      </c>
      <c r="Q3275">
        <f>YEAR(P3275)</f>
        <v>2016</v>
      </c>
    </row>
    <row r="3276" spans="1:17" ht="48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8276</v>
      </c>
      <c r="O3276" t="s">
        <v>8277</v>
      </c>
      <c r="P3276" s="9">
        <f>(((J3276/60)/60)/24) + DATE(1970, 1, 1)</f>
        <v>42400.704537037032</v>
      </c>
      <c r="Q3276">
        <f>YEAR(P3276)</f>
        <v>2016</v>
      </c>
    </row>
    <row r="3277" spans="1:17" ht="48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8276</v>
      </c>
      <c r="O3277" t="s">
        <v>8277</v>
      </c>
      <c r="P3277" s="9">
        <f>(((J3277/60)/60)/24) + DATE(1970, 1, 1)</f>
        <v>42017.88045138889</v>
      </c>
      <c r="Q3277">
        <f>YEAR(P3277)</f>
        <v>2015</v>
      </c>
    </row>
    <row r="3278" spans="1:17" ht="48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8276</v>
      </c>
      <c r="O3278" t="s">
        <v>8277</v>
      </c>
      <c r="P3278" s="9">
        <f>(((J3278/60)/60)/24) + DATE(1970, 1, 1)</f>
        <v>42426.949988425928</v>
      </c>
      <c r="Q3278">
        <f>YEAR(P3278)</f>
        <v>2016</v>
      </c>
    </row>
    <row r="3279" spans="1:17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8276</v>
      </c>
      <c r="O3279" t="s">
        <v>8277</v>
      </c>
      <c r="P3279" s="9">
        <f>(((J3279/60)/60)/24) + DATE(1970, 1, 1)</f>
        <v>41931.682939814818</v>
      </c>
      <c r="Q3279">
        <f>YEAR(P3279)</f>
        <v>2014</v>
      </c>
    </row>
    <row r="3280" spans="1:17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8276</v>
      </c>
      <c r="O3280" t="s">
        <v>8277</v>
      </c>
      <c r="P3280" s="9">
        <f>(((J3280/60)/60)/24) + DATE(1970, 1, 1)</f>
        <v>42124.848414351851</v>
      </c>
      <c r="Q3280">
        <f>YEAR(P3280)</f>
        <v>2015</v>
      </c>
    </row>
    <row r="3281" spans="1:17" ht="48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8276</v>
      </c>
      <c r="O3281" t="s">
        <v>8277</v>
      </c>
      <c r="P3281" s="9">
        <f>(((J3281/60)/60)/24) + DATE(1970, 1, 1)</f>
        <v>42431.102534722217</v>
      </c>
      <c r="Q3281">
        <f>YEAR(P3281)</f>
        <v>2016</v>
      </c>
    </row>
    <row r="3282" spans="1:17" ht="48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8276</v>
      </c>
      <c r="O3282" t="s">
        <v>8277</v>
      </c>
      <c r="P3282" s="9">
        <f>(((J3282/60)/60)/24) + DATE(1970, 1, 1)</f>
        <v>42121.756921296299</v>
      </c>
      <c r="Q3282">
        <f>YEAR(P3282)</f>
        <v>2015</v>
      </c>
    </row>
    <row r="3283" spans="1:17" ht="32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8276</v>
      </c>
      <c r="O3283" t="s">
        <v>8277</v>
      </c>
      <c r="P3283" s="9">
        <f>(((J3283/60)/60)/24) + DATE(1970, 1, 1)</f>
        <v>42219.019733796296</v>
      </c>
      <c r="Q3283">
        <f>YEAR(P3283)</f>
        <v>2015</v>
      </c>
    </row>
    <row r="3284" spans="1:17" ht="48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8276</v>
      </c>
      <c r="O3284" t="s">
        <v>8277</v>
      </c>
      <c r="P3284" s="9">
        <f>(((J3284/60)/60)/24) + DATE(1970, 1, 1)</f>
        <v>42445.19430555556</v>
      </c>
      <c r="Q3284">
        <f>YEAR(P3284)</f>
        <v>2016</v>
      </c>
    </row>
    <row r="3285" spans="1:17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8276</v>
      </c>
      <c r="O3285" t="s">
        <v>8277</v>
      </c>
      <c r="P3285" s="9">
        <f>(((J3285/60)/60)/24) + DATE(1970, 1, 1)</f>
        <v>42379.74418981481</v>
      </c>
      <c r="Q3285">
        <f>YEAR(P3285)</f>
        <v>2016</v>
      </c>
    </row>
    <row r="3286" spans="1:17" ht="48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8276</v>
      </c>
      <c r="O3286" t="s">
        <v>8277</v>
      </c>
      <c r="P3286" s="9">
        <f>(((J3286/60)/60)/24) + DATE(1970, 1, 1)</f>
        <v>42380.884872685187</v>
      </c>
      <c r="Q3286">
        <f>YEAR(P3286)</f>
        <v>2016</v>
      </c>
    </row>
    <row r="3287" spans="1:17" ht="16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8276</v>
      </c>
      <c r="O3287" t="s">
        <v>8277</v>
      </c>
      <c r="P3287" s="9">
        <f>(((J3287/60)/60)/24) + DATE(1970, 1, 1)</f>
        <v>42762.942430555559</v>
      </c>
      <c r="Q3287">
        <f>YEAR(P3287)</f>
        <v>2017</v>
      </c>
    </row>
    <row r="3288" spans="1:17" ht="48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8276</v>
      </c>
      <c r="O3288" t="s">
        <v>8277</v>
      </c>
      <c r="P3288" s="9">
        <f>(((J3288/60)/60)/24) + DATE(1970, 1, 1)</f>
        <v>42567.840069444443</v>
      </c>
      <c r="Q3288">
        <f>YEAR(P3288)</f>
        <v>2016</v>
      </c>
    </row>
    <row r="3289" spans="1:17" ht="32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8276</v>
      </c>
      <c r="O3289" t="s">
        <v>8277</v>
      </c>
      <c r="P3289" s="9">
        <f>(((J3289/60)/60)/24) + DATE(1970, 1, 1)</f>
        <v>42311.750324074077</v>
      </c>
      <c r="Q3289">
        <f>YEAR(P3289)</f>
        <v>2015</v>
      </c>
    </row>
    <row r="3290" spans="1:17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8276</v>
      </c>
      <c r="O3290" t="s">
        <v>8277</v>
      </c>
      <c r="P3290" s="9">
        <f>(((J3290/60)/60)/24) + DATE(1970, 1, 1)</f>
        <v>42505.774479166663</v>
      </c>
      <c r="Q3290">
        <f>YEAR(P3290)</f>
        <v>2016</v>
      </c>
    </row>
    <row r="3291" spans="1:17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8276</v>
      </c>
      <c r="O3291" t="s">
        <v>8277</v>
      </c>
      <c r="P3291" s="9">
        <f>(((J3291/60)/60)/24) + DATE(1970, 1, 1)</f>
        <v>42758.368078703701</v>
      </c>
      <c r="Q3291">
        <f>YEAR(P3291)</f>
        <v>2017</v>
      </c>
    </row>
    <row r="3292" spans="1:17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8276</v>
      </c>
      <c r="O3292" t="s">
        <v>8277</v>
      </c>
      <c r="P3292" s="9">
        <f>(((J3292/60)/60)/24) + DATE(1970, 1, 1)</f>
        <v>42775.51494212963</v>
      </c>
      <c r="Q3292">
        <f>YEAR(P3292)</f>
        <v>2017</v>
      </c>
    </row>
    <row r="3293" spans="1:17" ht="48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8276</v>
      </c>
      <c r="O3293" t="s">
        <v>8277</v>
      </c>
      <c r="P3293" s="9">
        <f>(((J3293/60)/60)/24) + DATE(1970, 1, 1)</f>
        <v>42232.702546296292</v>
      </c>
      <c r="Q3293">
        <f>YEAR(P3293)</f>
        <v>2015</v>
      </c>
    </row>
    <row r="3294" spans="1:17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8276</v>
      </c>
      <c r="O3294" t="s">
        <v>8277</v>
      </c>
      <c r="P3294" s="9">
        <f>(((J3294/60)/60)/24) + DATE(1970, 1, 1)</f>
        <v>42282.770231481481</v>
      </c>
      <c r="Q3294">
        <f>YEAR(P3294)</f>
        <v>2015</v>
      </c>
    </row>
    <row r="3295" spans="1:17" ht="48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8276</v>
      </c>
      <c r="O3295" t="s">
        <v>8277</v>
      </c>
      <c r="P3295" s="9">
        <f>(((J3295/60)/60)/24) + DATE(1970, 1, 1)</f>
        <v>42768.425370370373</v>
      </c>
      <c r="Q3295">
        <f>YEAR(P3295)</f>
        <v>2017</v>
      </c>
    </row>
    <row r="3296" spans="1:17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8276</v>
      </c>
      <c r="O3296" t="s">
        <v>8277</v>
      </c>
      <c r="P3296" s="9">
        <f>(((J3296/60)/60)/24) + DATE(1970, 1, 1)</f>
        <v>42141.541134259256</v>
      </c>
      <c r="Q3296">
        <f>YEAR(P3296)</f>
        <v>2015</v>
      </c>
    </row>
    <row r="3297" spans="1:17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8276</v>
      </c>
      <c r="O3297" t="s">
        <v>8277</v>
      </c>
      <c r="P3297" s="9">
        <f>(((J3297/60)/60)/24) + DATE(1970, 1, 1)</f>
        <v>42609.442465277782</v>
      </c>
      <c r="Q3297">
        <f>YEAR(P3297)</f>
        <v>2016</v>
      </c>
    </row>
    <row r="3298" spans="1:17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8276</v>
      </c>
      <c r="O3298" t="s">
        <v>8277</v>
      </c>
      <c r="P3298" s="9">
        <f>(((J3298/60)/60)/24) + DATE(1970, 1, 1)</f>
        <v>42309.756620370375</v>
      </c>
      <c r="Q3298">
        <f>YEAR(P3298)</f>
        <v>2015</v>
      </c>
    </row>
    <row r="3299" spans="1:17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8276</v>
      </c>
      <c r="O3299" t="s">
        <v>8277</v>
      </c>
      <c r="P3299" s="9">
        <f>(((J3299/60)/60)/24) + DATE(1970, 1, 1)</f>
        <v>42193.771481481483</v>
      </c>
      <c r="Q3299">
        <f>YEAR(P3299)</f>
        <v>2015</v>
      </c>
    </row>
    <row r="3300" spans="1:17" ht="48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8276</v>
      </c>
      <c r="O3300" t="s">
        <v>8277</v>
      </c>
      <c r="P3300" s="9">
        <f>(((J3300/60)/60)/24) + DATE(1970, 1, 1)</f>
        <v>42239.957962962959</v>
      </c>
      <c r="Q3300">
        <f>YEAR(P3300)</f>
        <v>2015</v>
      </c>
    </row>
    <row r="3301" spans="1:17" ht="48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8276</v>
      </c>
      <c r="O3301" t="s">
        <v>8277</v>
      </c>
      <c r="P3301" s="9">
        <f>(((J3301/60)/60)/24) + DATE(1970, 1, 1)</f>
        <v>42261.917395833334</v>
      </c>
      <c r="Q3301">
        <f>YEAR(P3301)</f>
        <v>2015</v>
      </c>
    </row>
    <row r="3302" spans="1:17" ht="48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8276</v>
      </c>
      <c r="O3302" t="s">
        <v>8277</v>
      </c>
      <c r="P3302" s="9">
        <f>(((J3302/60)/60)/24) + DATE(1970, 1, 1)</f>
        <v>42102.743773148148</v>
      </c>
      <c r="Q3302">
        <f>YEAR(P3302)</f>
        <v>2015</v>
      </c>
    </row>
    <row r="3303" spans="1:17" ht="48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8276</v>
      </c>
      <c r="O3303" t="s">
        <v>8277</v>
      </c>
      <c r="P3303" s="9">
        <f>(((J3303/60)/60)/24) + DATE(1970, 1, 1)</f>
        <v>42538.73583333334</v>
      </c>
      <c r="Q3303">
        <f>YEAR(P3303)</f>
        <v>2016</v>
      </c>
    </row>
    <row r="3304" spans="1:17" ht="16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8276</v>
      </c>
      <c r="O3304" t="s">
        <v>8277</v>
      </c>
      <c r="P3304" s="9">
        <f>(((J3304/60)/60)/24) + DATE(1970, 1, 1)</f>
        <v>42681.35157407407</v>
      </c>
      <c r="Q3304">
        <f>YEAR(P3304)</f>
        <v>2016</v>
      </c>
    </row>
    <row r="3305" spans="1:17" ht="48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8276</v>
      </c>
      <c r="O3305" t="s">
        <v>8277</v>
      </c>
      <c r="P3305" s="9">
        <f>(((J3305/60)/60)/24) + DATE(1970, 1, 1)</f>
        <v>42056.65143518518</v>
      </c>
      <c r="Q3305">
        <f>YEAR(P3305)</f>
        <v>2015</v>
      </c>
    </row>
    <row r="3306" spans="1:17" ht="48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8276</v>
      </c>
      <c r="O3306" t="s">
        <v>8277</v>
      </c>
      <c r="P3306" s="9">
        <f>(((J3306/60)/60)/24) + DATE(1970, 1, 1)</f>
        <v>42696.624444444446</v>
      </c>
      <c r="Q3306">
        <f>YEAR(P3306)</f>
        <v>2016</v>
      </c>
    </row>
    <row r="3307" spans="1:17" ht="48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8276</v>
      </c>
      <c r="O3307" t="s">
        <v>8277</v>
      </c>
      <c r="P3307" s="9">
        <f>(((J3307/60)/60)/24) + DATE(1970, 1, 1)</f>
        <v>42186.855879629627</v>
      </c>
      <c r="Q3307">
        <f>YEAR(P3307)</f>
        <v>2015</v>
      </c>
    </row>
    <row r="3308" spans="1:17" ht="48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8276</v>
      </c>
      <c r="O3308" t="s">
        <v>8277</v>
      </c>
      <c r="P3308" s="9">
        <f>(((J3308/60)/60)/24) + DATE(1970, 1, 1)</f>
        <v>42493.219236111108</v>
      </c>
      <c r="Q3308">
        <f>YEAR(P3308)</f>
        <v>2016</v>
      </c>
    </row>
    <row r="3309" spans="1:17" ht="48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8276</v>
      </c>
      <c r="O3309" t="s">
        <v>8277</v>
      </c>
      <c r="P3309" s="9">
        <f>(((J3309/60)/60)/24) + DATE(1970, 1, 1)</f>
        <v>42475.057164351849</v>
      </c>
      <c r="Q3309">
        <f>YEAR(P3309)</f>
        <v>2016</v>
      </c>
    </row>
    <row r="3310" spans="1:17" ht="48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8276</v>
      </c>
      <c r="O3310" t="s">
        <v>8277</v>
      </c>
      <c r="P3310" s="9">
        <f>(((J3310/60)/60)/24) + DATE(1970, 1, 1)</f>
        <v>42452.876909722225</v>
      </c>
      <c r="Q3310">
        <f>YEAR(P3310)</f>
        <v>2016</v>
      </c>
    </row>
    <row r="3311" spans="1:17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8276</v>
      </c>
      <c r="O3311" t="s">
        <v>8277</v>
      </c>
      <c r="P3311" s="9">
        <f>(((J3311/60)/60)/24) + DATE(1970, 1, 1)</f>
        <v>42628.650208333333</v>
      </c>
      <c r="Q3311">
        <f>YEAR(P3311)</f>
        <v>2016</v>
      </c>
    </row>
    <row r="3312" spans="1:17" ht="32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8276</v>
      </c>
      <c r="O3312" t="s">
        <v>8277</v>
      </c>
      <c r="P3312" s="9">
        <f>(((J3312/60)/60)/24) + DATE(1970, 1, 1)</f>
        <v>42253.928530092591</v>
      </c>
      <c r="Q3312">
        <f>YEAR(P3312)</f>
        <v>2015</v>
      </c>
    </row>
    <row r="3313" spans="1:17" ht="48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8276</v>
      </c>
      <c r="O3313" t="s">
        <v>8277</v>
      </c>
      <c r="P3313" s="9">
        <f>(((J3313/60)/60)/24) + DATE(1970, 1, 1)</f>
        <v>42264.29178240741</v>
      </c>
      <c r="Q3313">
        <f>YEAR(P3313)</f>
        <v>2015</v>
      </c>
    </row>
    <row r="3314" spans="1:17" ht="48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8276</v>
      </c>
      <c r="O3314" t="s">
        <v>8277</v>
      </c>
      <c r="P3314" s="9">
        <f>(((J3314/60)/60)/24) + DATE(1970, 1, 1)</f>
        <v>42664.809560185182</v>
      </c>
      <c r="Q3314">
        <f>YEAR(P3314)</f>
        <v>2016</v>
      </c>
    </row>
    <row r="3315" spans="1:17" ht="48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8276</v>
      </c>
      <c r="O3315" t="s">
        <v>8277</v>
      </c>
      <c r="P3315" s="9">
        <f>(((J3315/60)/60)/24) + DATE(1970, 1, 1)</f>
        <v>42382.244409722218</v>
      </c>
      <c r="Q3315">
        <f>YEAR(P3315)</f>
        <v>2016</v>
      </c>
    </row>
    <row r="3316" spans="1:17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8276</v>
      </c>
      <c r="O3316" t="s">
        <v>8277</v>
      </c>
      <c r="P3316" s="9">
        <f>(((J3316/60)/60)/24) + DATE(1970, 1, 1)</f>
        <v>42105.267488425925</v>
      </c>
      <c r="Q3316">
        <f>YEAR(P3316)</f>
        <v>2015</v>
      </c>
    </row>
    <row r="3317" spans="1:17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8276</v>
      </c>
      <c r="O3317" t="s">
        <v>8277</v>
      </c>
      <c r="P3317" s="9">
        <f>(((J3317/60)/60)/24) + DATE(1970, 1, 1)</f>
        <v>42466.303715277783</v>
      </c>
      <c r="Q3317">
        <f>YEAR(P3317)</f>
        <v>2016</v>
      </c>
    </row>
    <row r="3318" spans="1:17" ht="80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8276</v>
      </c>
      <c r="O3318" t="s">
        <v>8277</v>
      </c>
      <c r="P3318" s="9">
        <f>(((J3318/60)/60)/24) + DATE(1970, 1, 1)</f>
        <v>41826.871238425927</v>
      </c>
      <c r="Q3318">
        <f>YEAR(P3318)</f>
        <v>2014</v>
      </c>
    </row>
    <row r="3319" spans="1:17" ht="48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8276</v>
      </c>
      <c r="O3319" t="s">
        <v>8277</v>
      </c>
      <c r="P3319" s="9">
        <f>(((J3319/60)/60)/24) + DATE(1970, 1, 1)</f>
        <v>42499.039629629624</v>
      </c>
      <c r="Q3319">
        <f>YEAR(P3319)</f>
        <v>2016</v>
      </c>
    </row>
    <row r="3320" spans="1:17" ht="32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8276</v>
      </c>
      <c r="O3320" t="s">
        <v>8277</v>
      </c>
      <c r="P3320" s="9">
        <f>(((J3320/60)/60)/24) + DATE(1970, 1, 1)</f>
        <v>42431.302002314813</v>
      </c>
      <c r="Q3320">
        <f>YEAR(P3320)</f>
        <v>2016</v>
      </c>
    </row>
    <row r="3321" spans="1:17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8276</v>
      </c>
      <c r="O3321" t="s">
        <v>8277</v>
      </c>
      <c r="P3321" s="9">
        <f>(((J3321/60)/60)/24) + DATE(1970, 1, 1)</f>
        <v>41990.585486111115</v>
      </c>
      <c r="Q3321">
        <f>YEAR(P3321)</f>
        <v>2014</v>
      </c>
    </row>
    <row r="3322" spans="1:17" ht="48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8276</v>
      </c>
      <c r="O3322" t="s">
        <v>8277</v>
      </c>
      <c r="P3322" s="9">
        <f>(((J3322/60)/60)/24) + DATE(1970, 1, 1)</f>
        <v>42513.045798611114</v>
      </c>
      <c r="Q3322">
        <f>YEAR(P3322)</f>
        <v>2016</v>
      </c>
    </row>
    <row r="3323" spans="1:17" ht="48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8276</v>
      </c>
      <c r="O3323" t="s">
        <v>8277</v>
      </c>
      <c r="P3323" s="9">
        <f>(((J3323/60)/60)/24) + DATE(1970, 1, 1)</f>
        <v>41914.100289351853</v>
      </c>
      <c r="Q3323">
        <f>YEAR(P3323)</f>
        <v>2014</v>
      </c>
    </row>
    <row r="3324" spans="1:17" ht="48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8276</v>
      </c>
      <c r="O3324" t="s">
        <v>8277</v>
      </c>
      <c r="P3324" s="9">
        <f>(((J3324/60)/60)/24) + DATE(1970, 1, 1)</f>
        <v>42521.010370370372</v>
      </c>
      <c r="Q3324">
        <f>YEAR(P3324)</f>
        <v>2016</v>
      </c>
    </row>
    <row r="3325" spans="1:17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8276</v>
      </c>
      <c r="O3325" t="s">
        <v>8277</v>
      </c>
      <c r="P3325" s="9">
        <f>(((J3325/60)/60)/24) + DATE(1970, 1, 1)</f>
        <v>42608.36583333333</v>
      </c>
      <c r="Q3325">
        <f>YEAR(P3325)</f>
        <v>2016</v>
      </c>
    </row>
    <row r="3326" spans="1:17" ht="32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8276</v>
      </c>
      <c r="O3326" t="s">
        <v>8277</v>
      </c>
      <c r="P3326" s="9">
        <f>(((J3326/60)/60)/24) + DATE(1970, 1, 1)</f>
        <v>42512.58321759259</v>
      </c>
      <c r="Q3326">
        <f>YEAR(P3326)</f>
        <v>2016</v>
      </c>
    </row>
    <row r="3327" spans="1:17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8276</v>
      </c>
      <c r="O3327" t="s">
        <v>8277</v>
      </c>
      <c r="P3327" s="9">
        <f>(((J3327/60)/60)/24) + DATE(1970, 1, 1)</f>
        <v>42064.785613425927</v>
      </c>
      <c r="Q3327">
        <f>YEAR(P3327)</f>
        <v>2015</v>
      </c>
    </row>
    <row r="3328" spans="1:17" ht="48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8276</v>
      </c>
      <c r="O3328" t="s">
        <v>8277</v>
      </c>
      <c r="P3328" s="9">
        <f>(((J3328/60)/60)/24) + DATE(1970, 1, 1)</f>
        <v>42041.714178240742</v>
      </c>
      <c r="Q3328">
        <f>YEAR(P3328)</f>
        <v>2015</v>
      </c>
    </row>
    <row r="3329" spans="1:17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8276</v>
      </c>
      <c r="O3329" t="s">
        <v>8277</v>
      </c>
      <c r="P3329" s="9">
        <f>(((J3329/60)/60)/24) + DATE(1970, 1, 1)</f>
        <v>42468.374606481477</v>
      </c>
      <c r="Q3329">
        <f>YEAR(P3329)</f>
        <v>2016</v>
      </c>
    </row>
    <row r="3330" spans="1:17" ht="48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8276</v>
      </c>
      <c r="O3330" t="s">
        <v>8277</v>
      </c>
      <c r="P3330" s="9">
        <f>(((J3330/60)/60)/24) + DATE(1970, 1, 1)</f>
        <v>41822.57503472222</v>
      </c>
      <c r="Q3330">
        <f>YEAR(P3330)</f>
        <v>2014</v>
      </c>
    </row>
    <row r="3331" spans="1:17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8276</v>
      </c>
      <c r="O3331" t="s">
        <v>8277</v>
      </c>
      <c r="P3331" s="9">
        <f>(((J3331/60)/60)/24) + DATE(1970, 1, 1)</f>
        <v>41837.323009259257</v>
      </c>
      <c r="Q3331">
        <f>YEAR(P3331)</f>
        <v>2014</v>
      </c>
    </row>
    <row r="3332" spans="1:17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8276</v>
      </c>
      <c r="O3332" t="s">
        <v>8277</v>
      </c>
      <c r="P3332" s="9">
        <f>(((J3332/60)/60)/24) + DATE(1970, 1, 1)</f>
        <v>42065.887361111112</v>
      </c>
      <c r="Q3332">
        <f>YEAR(P3332)</f>
        <v>2015</v>
      </c>
    </row>
    <row r="3333" spans="1:17" ht="48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8276</v>
      </c>
      <c r="O3333" t="s">
        <v>8277</v>
      </c>
      <c r="P3333" s="9">
        <f>(((J3333/60)/60)/24) + DATE(1970, 1, 1)</f>
        <v>42248.697754629626</v>
      </c>
      <c r="Q3333">
        <f>YEAR(P3333)</f>
        <v>2015</v>
      </c>
    </row>
    <row r="3334" spans="1:17" ht="48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8276</v>
      </c>
      <c r="O3334" t="s">
        <v>8277</v>
      </c>
      <c r="P3334" s="9">
        <f>(((J3334/60)/60)/24) + DATE(1970, 1, 1)</f>
        <v>41809.860300925924</v>
      </c>
      <c r="Q3334">
        <f>YEAR(P3334)</f>
        <v>2014</v>
      </c>
    </row>
    <row r="3335" spans="1:17" ht="48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8276</v>
      </c>
      <c r="O3335" t="s">
        <v>8277</v>
      </c>
      <c r="P3335" s="9">
        <f>(((J3335/60)/60)/24) + DATE(1970, 1, 1)</f>
        <v>42148.676851851851</v>
      </c>
      <c r="Q3335">
        <f>YEAR(P3335)</f>
        <v>2015</v>
      </c>
    </row>
    <row r="3336" spans="1:17" ht="32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8276</v>
      </c>
      <c r="O3336" t="s">
        <v>8277</v>
      </c>
      <c r="P3336" s="9">
        <f>(((J3336/60)/60)/24) + DATE(1970, 1, 1)</f>
        <v>42185.521087962959</v>
      </c>
      <c r="Q3336">
        <f>YEAR(P3336)</f>
        <v>2015</v>
      </c>
    </row>
    <row r="3337" spans="1:17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8276</v>
      </c>
      <c r="O3337" t="s">
        <v>8277</v>
      </c>
      <c r="P3337" s="9">
        <f>(((J3337/60)/60)/24) + DATE(1970, 1, 1)</f>
        <v>41827.674143518518</v>
      </c>
      <c r="Q3337">
        <f>YEAR(P3337)</f>
        <v>2014</v>
      </c>
    </row>
    <row r="3338" spans="1:17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8276</v>
      </c>
      <c r="O3338" t="s">
        <v>8277</v>
      </c>
      <c r="P3338" s="9">
        <f>(((J3338/60)/60)/24) + DATE(1970, 1, 1)</f>
        <v>42437.398680555561</v>
      </c>
      <c r="Q3338">
        <f>YEAR(P3338)</f>
        <v>2016</v>
      </c>
    </row>
    <row r="3339" spans="1:17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8276</v>
      </c>
      <c r="O3339" t="s">
        <v>8277</v>
      </c>
      <c r="P3339" s="9">
        <f>(((J3339/60)/60)/24) + DATE(1970, 1, 1)</f>
        <v>41901.282025462962</v>
      </c>
      <c r="Q3339">
        <f>YEAR(P3339)</f>
        <v>2014</v>
      </c>
    </row>
    <row r="3340" spans="1:17" ht="32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8276</v>
      </c>
      <c r="O3340" t="s">
        <v>8277</v>
      </c>
      <c r="P3340" s="9">
        <f>(((J3340/60)/60)/24) + DATE(1970, 1, 1)</f>
        <v>42769.574999999997</v>
      </c>
      <c r="Q3340">
        <f>YEAR(P3340)</f>
        <v>2017</v>
      </c>
    </row>
    <row r="3341" spans="1:17" ht="32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8276</v>
      </c>
      <c r="O3341" t="s">
        <v>8277</v>
      </c>
      <c r="P3341" s="9">
        <f>(((J3341/60)/60)/24) + DATE(1970, 1, 1)</f>
        <v>42549.665717592594</v>
      </c>
      <c r="Q3341">
        <f>YEAR(P3341)</f>
        <v>2016</v>
      </c>
    </row>
    <row r="3342" spans="1:17" ht="48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8276</v>
      </c>
      <c r="O3342" t="s">
        <v>8277</v>
      </c>
      <c r="P3342" s="9">
        <f>(((J3342/60)/60)/24) + DATE(1970, 1, 1)</f>
        <v>42685.974004629628</v>
      </c>
      <c r="Q3342">
        <f>YEAR(P3342)</f>
        <v>2016</v>
      </c>
    </row>
    <row r="3343" spans="1:17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8276</v>
      </c>
      <c r="O3343" t="s">
        <v>8277</v>
      </c>
      <c r="P3343" s="9">
        <f>(((J3343/60)/60)/24) + DATE(1970, 1, 1)</f>
        <v>42510.798854166671</v>
      </c>
      <c r="Q3343">
        <f>YEAR(P3343)</f>
        <v>2016</v>
      </c>
    </row>
    <row r="3344" spans="1:17" ht="32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8276</v>
      </c>
      <c r="O3344" t="s">
        <v>8277</v>
      </c>
      <c r="P3344" s="9">
        <f>(((J3344/60)/60)/24) + DATE(1970, 1, 1)</f>
        <v>42062.296412037031</v>
      </c>
      <c r="Q3344">
        <f>YEAR(P3344)</f>
        <v>2015</v>
      </c>
    </row>
    <row r="3345" spans="1:17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8276</v>
      </c>
      <c r="O3345" t="s">
        <v>8277</v>
      </c>
      <c r="P3345" s="9">
        <f>(((J3345/60)/60)/24) + DATE(1970, 1, 1)</f>
        <v>42452.916481481487</v>
      </c>
      <c r="Q3345">
        <f>YEAR(P3345)</f>
        <v>2016</v>
      </c>
    </row>
    <row r="3346" spans="1:17" ht="48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8276</v>
      </c>
      <c r="O3346" t="s">
        <v>8277</v>
      </c>
      <c r="P3346" s="9">
        <f>(((J3346/60)/60)/24) + DATE(1970, 1, 1)</f>
        <v>41851.200150462959</v>
      </c>
      <c r="Q3346">
        <f>YEAR(P3346)</f>
        <v>2014</v>
      </c>
    </row>
    <row r="3347" spans="1:17" ht="48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8276</v>
      </c>
      <c r="O3347" t="s">
        <v>8277</v>
      </c>
      <c r="P3347" s="9">
        <f>(((J3347/60)/60)/24) + DATE(1970, 1, 1)</f>
        <v>42053.106111111112</v>
      </c>
      <c r="Q3347">
        <f>YEAR(P3347)</f>
        <v>2015</v>
      </c>
    </row>
    <row r="3348" spans="1:17" ht="48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8276</v>
      </c>
      <c r="O3348" t="s">
        <v>8277</v>
      </c>
      <c r="P3348" s="9">
        <f>(((J3348/60)/60)/24) + DATE(1970, 1, 1)</f>
        <v>42054.024421296301</v>
      </c>
      <c r="Q3348">
        <f>YEAR(P3348)</f>
        <v>2015</v>
      </c>
    </row>
    <row r="3349" spans="1:17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8276</v>
      </c>
      <c r="O3349" t="s">
        <v>8277</v>
      </c>
      <c r="P3349" s="9">
        <f>(((J3349/60)/60)/24) + DATE(1970, 1, 1)</f>
        <v>42484.551550925928</v>
      </c>
      <c r="Q3349">
        <f>YEAR(P3349)</f>
        <v>2016</v>
      </c>
    </row>
    <row r="3350" spans="1:17" ht="48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8276</v>
      </c>
      <c r="O3350" t="s">
        <v>8277</v>
      </c>
      <c r="P3350" s="9">
        <f>(((J3350/60)/60)/24) + DATE(1970, 1, 1)</f>
        <v>42466.558796296296</v>
      </c>
      <c r="Q3350">
        <f>YEAR(P3350)</f>
        <v>2016</v>
      </c>
    </row>
    <row r="3351" spans="1:17" ht="48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8276</v>
      </c>
      <c r="O3351" t="s">
        <v>8277</v>
      </c>
      <c r="P3351" s="9">
        <f>(((J3351/60)/60)/24) + DATE(1970, 1, 1)</f>
        <v>42513.110787037032</v>
      </c>
      <c r="Q3351">
        <f>YEAR(P3351)</f>
        <v>2016</v>
      </c>
    </row>
    <row r="3352" spans="1:17" ht="48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8276</v>
      </c>
      <c r="O3352" t="s">
        <v>8277</v>
      </c>
      <c r="P3352" s="9">
        <f>(((J3352/60)/60)/24) + DATE(1970, 1, 1)</f>
        <v>42302.701516203699</v>
      </c>
      <c r="Q3352">
        <f>YEAR(P3352)</f>
        <v>2015</v>
      </c>
    </row>
    <row r="3353" spans="1:17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8276</v>
      </c>
      <c r="O3353" t="s">
        <v>8277</v>
      </c>
      <c r="P3353" s="9">
        <f>(((J3353/60)/60)/24) + DATE(1970, 1, 1)</f>
        <v>41806.395428240743</v>
      </c>
      <c r="Q3353">
        <f>YEAR(P3353)</f>
        <v>2014</v>
      </c>
    </row>
    <row r="3354" spans="1:17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8276</v>
      </c>
      <c r="O3354" t="s">
        <v>8277</v>
      </c>
      <c r="P3354" s="9">
        <f>(((J3354/60)/60)/24) + DATE(1970, 1, 1)</f>
        <v>42495.992800925931</v>
      </c>
      <c r="Q3354">
        <f>YEAR(P3354)</f>
        <v>2016</v>
      </c>
    </row>
    <row r="3355" spans="1:17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8276</v>
      </c>
      <c r="O3355" t="s">
        <v>8277</v>
      </c>
      <c r="P3355" s="9">
        <f>(((J3355/60)/60)/24) + DATE(1970, 1, 1)</f>
        <v>42479.432291666672</v>
      </c>
      <c r="Q3355">
        <f>YEAR(P3355)</f>
        <v>2016</v>
      </c>
    </row>
    <row r="3356" spans="1:17" ht="32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8276</v>
      </c>
      <c r="O3356" t="s">
        <v>8277</v>
      </c>
      <c r="P3356" s="9">
        <f>(((J3356/60)/60)/24) + DATE(1970, 1, 1)</f>
        <v>42270.7269212963</v>
      </c>
      <c r="Q3356">
        <f>YEAR(P3356)</f>
        <v>2015</v>
      </c>
    </row>
    <row r="3357" spans="1:17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8276</v>
      </c>
      <c r="O3357" t="s">
        <v>8277</v>
      </c>
      <c r="P3357" s="9">
        <f>(((J3357/60)/60)/24) + DATE(1970, 1, 1)</f>
        <v>42489.619525462964</v>
      </c>
      <c r="Q3357">
        <f>YEAR(P3357)</f>
        <v>2016</v>
      </c>
    </row>
    <row r="3358" spans="1:17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8276</v>
      </c>
      <c r="O3358" t="s">
        <v>8277</v>
      </c>
      <c r="P3358" s="9">
        <f>(((J3358/60)/60)/24) + DATE(1970, 1, 1)</f>
        <v>42536.815648148149</v>
      </c>
      <c r="Q3358">
        <f>YEAR(P3358)</f>
        <v>2016</v>
      </c>
    </row>
    <row r="3359" spans="1:17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8276</v>
      </c>
      <c r="O3359" t="s">
        <v>8277</v>
      </c>
      <c r="P3359" s="9">
        <f>(((J3359/60)/60)/24) + DATE(1970, 1, 1)</f>
        <v>41822.417939814812</v>
      </c>
      <c r="Q3359">
        <f>YEAR(P3359)</f>
        <v>2014</v>
      </c>
    </row>
    <row r="3360" spans="1:17" ht="48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8276</v>
      </c>
      <c r="O3360" t="s">
        <v>8277</v>
      </c>
      <c r="P3360" s="9">
        <f>(((J3360/60)/60)/24) + DATE(1970, 1, 1)</f>
        <v>41932.311099537037</v>
      </c>
      <c r="Q3360">
        <f>YEAR(P3360)</f>
        <v>2014</v>
      </c>
    </row>
    <row r="3361" spans="1:17" ht="32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8276</v>
      </c>
      <c r="O3361" t="s">
        <v>8277</v>
      </c>
      <c r="P3361" s="9">
        <f>(((J3361/60)/60)/24) + DATE(1970, 1, 1)</f>
        <v>42746.057106481487</v>
      </c>
      <c r="Q3361">
        <f>YEAR(P3361)</f>
        <v>2017</v>
      </c>
    </row>
    <row r="3362" spans="1:17" ht="32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8276</v>
      </c>
      <c r="O3362" t="s">
        <v>8277</v>
      </c>
      <c r="P3362" s="9">
        <f>(((J3362/60)/60)/24) + DATE(1970, 1, 1)</f>
        <v>42697.082673611112</v>
      </c>
      <c r="Q3362">
        <f>YEAR(P3362)</f>
        <v>2016</v>
      </c>
    </row>
    <row r="3363" spans="1:17" ht="48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8276</v>
      </c>
      <c r="O3363" t="s">
        <v>8277</v>
      </c>
      <c r="P3363" s="9">
        <f>(((J3363/60)/60)/24) + DATE(1970, 1, 1)</f>
        <v>41866.025347222225</v>
      </c>
      <c r="Q3363">
        <f>YEAR(P3363)</f>
        <v>2014</v>
      </c>
    </row>
    <row r="3364" spans="1:17" ht="48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8276</v>
      </c>
      <c r="O3364" t="s">
        <v>8277</v>
      </c>
      <c r="P3364" s="9">
        <f>(((J3364/60)/60)/24) + DATE(1970, 1, 1)</f>
        <v>42056.091631944444</v>
      </c>
      <c r="Q3364">
        <f>YEAR(P3364)</f>
        <v>2015</v>
      </c>
    </row>
    <row r="3365" spans="1:17" ht="48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8276</v>
      </c>
      <c r="O3365" t="s">
        <v>8277</v>
      </c>
      <c r="P3365" s="9">
        <f>(((J3365/60)/60)/24) + DATE(1970, 1, 1)</f>
        <v>41851.771354166667</v>
      </c>
      <c r="Q3365">
        <f>YEAR(P3365)</f>
        <v>2014</v>
      </c>
    </row>
    <row r="3366" spans="1:17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8276</v>
      </c>
      <c r="O3366" t="s">
        <v>8277</v>
      </c>
      <c r="P3366" s="9">
        <f>(((J3366/60)/60)/24) + DATE(1970, 1, 1)</f>
        <v>42422.977418981478</v>
      </c>
      <c r="Q3366">
        <f>YEAR(P3366)</f>
        <v>2016</v>
      </c>
    </row>
    <row r="3367" spans="1:17" ht="48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8276</v>
      </c>
      <c r="O3367" t="s">
        <v>8277</v>
      </c>
      <c r="P3367" s="9">
        <f>(((J3367/60)/60)/24) + DATE(1970, 1, 1)</f>
        <v>42321.101759259262</v>
      </c>
      <c r="Q3367">
        <f>YEAR(P3367)</f>
        <v>2015</v>
      </c>
    </row>
    <row r="3368" spans="1:17" ht="48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8276</v>
      </c>
      <c r="O3368" t="s">
        <v>8277</v>
      </c>
      <c r="P3368" s="9">
        <f>(((J3368/60)/60)/24) + DATE(1970, 1, 1)</f>
        <v>42107.067557870367</v>
      </c>
      <c r="Q3368">
        <f>YEAR(P3368)</f>
        <v>2015</v>
      </c>
    </row>
    <row r="3369" spans="1:17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8276</v>
      </c>
      <c r="O3369" t="s">
        <v>8277</v>
      </c>
      <c r="P3369" s="9">
        <f>(((J3369/60)/60)/24) + DATE(1970, 1, 1)</f>
        <v>42192.933958333335</v>
      </c>
      <c r="Q3369">
        <f>YEAR(P3369)</f>
        <v>2015</v>
      </c>
    </row>
    <row r="3370" spans="1:17" ht="48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8276</v>
      </c>
      <c r="O3370" t="s">
        <v>8277</v>
      </c>
      <c r="P3370" s="9">
        <f>(((J3370/60)/60)/24) + DATE(1970, 1, 1)</f>
        <v>41969.199756944443</v>
      </c>
      <c r="Q3370">
        <f>YEAR(P3370)</f>
        <v>2014</v>
      </c>
    </row>
    <row r="3371" spans="1:17" ht="48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8276</v>
      </c>
      <c r="O3371" t="s">
        <v>8277</v>
      </c>
      <c r="P3371" s="9">
        <f>(((J3371/60)/60)/24) + DATE(1970, 1, 1)</f>
        <v>42690.041435185187</v>
      </c>
      <c r="Q3371">
        <f>YEAR(P3371)</f>
        <v>2016</v>
      </c>
    </row>
    <row r="3372" spans="1:17" ht="32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8276</v>
      </c>
      <c r="O3372" t="s">
        <v>8277</v>
      </c>
      <c r="P3372" s="9">
        <f>(((J3372/60)/60)/24) + DATE(1970, 1, 1)</f>
        <v>42690.334317129629</v>
      </c>
      <c r="Q3372">
        <f>YEAR(P3372)</f>
        <v>2016</v>
      </c>
    </row>
    <row r="3373" spans="1:17" ht="32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8276</v>
      </c>
      <c r="O3373" t="s">
        <v>8277</v>
      </c>
      <c r="P3373" s="9">
        <f>(((J3373/60)/60)/24) + DATE(1970, 1, 1)</f>
        <v>42312.874594907407</v>
      </c>
      <c r="Q3373">
        <f>YEAR(P3373)</f>
        <v>2015</v>
      </c>
    </row>
    <row r="3374" spans="1:17" ht="48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8276</v>
      </c>
      <c r="O3374" t="s">
        <v>8277</v>
      </c>
      <c r="P3374" s="9">
        <f>(((J3374/60)/60)/24) + DATE(1970, 1, 1)</f>
        <v>41855.548101851848</v>
      </c>
      <c r="Q3374">
        <f>YEAR(P3374)</f>
        <v>2014</v>
      </c>
    </row>
    <row r="3375" spans="1:17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8276</v>
      </c>
      <c r="O3375" t="s">
        <v>8277</v>
      </c>
      <c r="P3375" s="9">
        <f>(((J3375/60)/60)/24) + DATE(1970, 1, 1)</f>
        <v>42179.854629629626</v>
      </c>
      <c r="Q3375">
        <f>YEAR(P3375)</f>
        <v>2015</v>
      </c>
    </row>
    <row r="3376" spans="1:17" ht="48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8276</v>
      </c>
      <c r="O3376" t="s">
        <v>8277</v>
      </c>
      <c r="P3376" s="9">
        <f>(((J3376/60)/60)/24) + DATE(1970, 1, 1)</f>
        <v>42275.731666666667</v>
      </c>
      <c r="Q3376">
        <f>YEAR(P3376)</f>
        <v>2015</v>
      </c>
    </row>
    <row r="3377" spans="1:17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8276</v>
      </c>
      <c r="O3377" t="s">
        <v>8277</v>
      </c>
      <c r="P3377" s="9">
        <f>(((J3377/60)/60)/24) + DATE(1970, 1, 1)</f>
        <v>41765.610798611109</v>
      </c>
      <c r="Q3377">
        <f>YEAR(P3377)</f>
        <v>2014</v>
      </c>
    </row>
    <row r="3378" spans="1:17" ht="48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8276</v>
      </c>
      <c r="O3378" t="s">
        <v>8277</v>
      </c>
      <c r="P3378" s="9">
        <f>(((J3378/60)/60)/24) + DATE(1970, 1, 1)</f>
        <v>42059.701319444444</v>
      </c>
      <c r="Q3378">
        <f>YEAR(P3378)</f>
        <v>2015</v>
      </c>
    </row>
    <row r="3379" spans="1:17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8276</v>
      </c>
      <c r="O3379" t="s">
        <v>8277</v>
      </c>
      <c r="P3379" s="9">
        <f>(((J3379/60)/60)/24) + DATE(1970, 1, 1)</f>
        <v>42053.732627314821</v>
      </c>
      <c r="Q3379">
        <f>YEAR(P3379)</f>
        <v>2015</v>
      </c>
    </row>
    <row r="3380" spans="1:17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8276</v>
      </c>
      <c r="O3380" t="s">
        <v>8277</v>
      </c>
      <c r="P3380" s="9">
        <f>(((J3380/60)/60)/24) + DATE(1970, 1, 1)</f>
        <v>41858.355393518519</v>
      </c>
      <c r="Q3380">
        <f>YEAR(P3380)</f>
        <v>2014</v>
      </c>
    </row>
    <row r="3381" spans="1:17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8276</v>
      </c>
      <c r="O3381" t="s">
        <v>8277</v>
      </c>
      <c r="P3381" s="9">
        <f>(((J3381/60)/60)/24) + DATE(1970, 1, 1)</f>
        <v>42225.513888888891</v>
      </c>
      <c r="Q3381">
        <f>YEAR(P3381)</f>
        <v>2015</v>
      </c>
    </row>
    <row r="3382" spans="1:17" ht="48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8276</v>
      </c>
      <c r="O3382" t="s">
        <v>8277</v>
      </c>
      <c r="P3382" s="9">
        <f>(((J3382/60)/60)/24) + DATE(1970, 1, 1)</f>
        <v>41937.95344907407</v>
      </c>
      <c r="Q3382">
        <f>YEAR(P3382)</f>
        <v>2014</v>
      </c>
    </row>
    <row r="3383" spans="1:17" ht="48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8276</v>
      </c>
      <c r="O3383" t="s">
        <v>8277</v>
      </c>
      <c r="P3383" s="9">
        <f>(((J3383/60)/60)/24) + DATE(1970, 1, 1)</f>
        <v>42044.184988425928</v>
      </c>
      <c r="Q3383">
        <f>YEAR(P3383)</f>
        <v>2015</v>
      </c>
    </row>
    <row r="3384" spans="1:17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8276</v>
      </c>
      <c r="O3384" t="s">
        <v>8277</v>
      </c>
      <c r="P3384" s="9">
        <f>(((J3384/60)/60)/24) + DATE(1970, 1, 1)</f>
        <v>42559.431203703702</v>
      </c>
      <c r="Q3384">
        <f>YEAR(P3384)</f>
        <v>2016</v>
      </c>
    </row>
    <row r="3385" spans="1:17" ht="48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8276</v>
      </c>
      <c r="O3385" t="s">
        <v>8277</v>
      </c>
      <c r="P3385" s="9">
        <f>(((J3385/60)/60)/24) + DATE(1970, 1, 1)</f>
        <v>42524.782638888893</v>
      </c>
      <c r="Q3385">
        <f>YEAR(P3385)</f>
        <v>2016</v>
      </c>
    </row>
    <row r="3386" spans="1:17" ht="48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8276</v>
      </c>
      <c r="O3386" t="s">
        <v>8277</v>
      </c>
      <c r="P3386" s="9">
        <f>(((J3386/60)/60)/24) + DATE(1970, 1, 1)</f>
        <v>42292.087592592594</v>
      </c>
      <c r="Q3386">
        <f>YEAR(P3386)</f>
        <v>2015</v>
      </c>
    </row>
    <row r="3387" spans="1:17" ht="48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8276</v>
      </c>
      <c r="O3387" t="s">
        <v>8277</v>
      </c>
      <c r="P3387" s="9">
        <f>(((J3387/60)/60)/24) + DATE(1970, 1, 1)</f>
        <v>41953.8675</v>
      </c>
      <c r="Q3387">
        <f>YEAR(P3387)</f>
        <v>2014</v>
      </c>
    </row>
    <row r="3388" spans="1:17" ht="48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8276</v>
      </c>
      <c r="O3388" t="s">
        <v>8277</v>
      </c>
      <c r="P3388" s="9">
        <f>(((J3388/60)/60)/24) + DATE(1970, 1, 1)</f>
        <v>41946.644745370373</v>
      </c>
      <c r="Q3388">
        <f>YEAR(P3388)</f>
        <v>2014</v>
      </c>
    </row>
    <row r="3389" spans="1:17" ht="48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8276</v>
      </c>
      <c r="O3389" t="s">
        <v>8277</v>
      </c>
      <c r="P3389" s="9">
        <f>(((J3389/60)/60)/24) + DATE(1970, 1, 1)</f>
        <v>41947.762592592589</v>
      </c>
      <c r="Q3389">
        <f>YEAR(P3389)</f>
        <v>2014</v>
      </c>
    </row>
    <row r="3390" spans="1:17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8276</v>
      </c>
      <c r="O3390" t="s">
        <v>8277</v>
      </c>
      <c r="P3390" s="9">
        <f>(((J3390/60)/60)/24) + DATE(1970, 1, 1)</f>
        <v>42143.461122685185</v>
      </c>
      <c r="Q3390">
        <f>YEAR(P3390)</f>
        <v>2015</v>
      </c>
    </row>
    <row r="3391" spans="1:17" ht="48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8276</v>
      </c>
      <c r="O3391" t="s">
        <v>8277</v>
      </c>
      <c r="P3391" s="9">
        <f>(((J3391/60)/60)/24) + DATE(1970, 1, 1)</f>
        <v>42494.563449074078</v>
      </c>
      <c r="Q3391">
        <f>YEAR(P3391)</f>
        <v>2016</v>
      </c>
    </row>
    <row r="3392" spans="1:17" ht="48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8276</v>
      </c>
      <c r="O3392" t="s">
        <v>8277</v>
      </c>
      <c r="P3392" s="9">
        <f>(((J3392/60)/60)/24) + DATE(1970, 1, 1)</f>
        <v>41815.774826388886</v>
      </c>
      <c r="Q3392">
        <f>YEAR(P3392)</f>
        <v>2014</v>
      </c>
    </row>
    <row r="3393" spans="1:17" ht="48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8276</v>
      </c>
      <c r="O3393" t="s">
        <v>8277</v>
      </c>
      <c r="P3393" s="9">
        <f>(((J3393/60)/60)/24) + DATE(1970, 1, 1)</f>
        <v>41830.545694444445</v>
      </c>
      <c r="Q3393">
        <f>YEAR(P3393)</f>
        <v>2014</v>
      </c>
    </row>
    <row r="3394" spans="1:17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8276</v>
      </c>
      <c r="O3394" t="s">
        <v>8277</v>
      </c>
      <c r="P3394" s="9">
        <f>(((J3394/60)/60)/24) + DATE(1970, 1, 1)</f>
        <v>42446.845543981486</v>
      </c>
      <c r="Q3394">
        <f>YEAR(P3394)</f>
        <v>2016</v>
      </c>
    </row>
    <row r="3395" spans="1:17" ht="48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8276</v>
      </c>
      <c r="O3395" t="s">
        <v>8277</v>
      </c>
      <c r="P3395" s="9">
        <f>(((J3395/60)/60)/24) + DATE(1970, 1, 1)</f>
        <v>41923.921643518523</v>
      </c>
      <c r="Q3395">
        <f>YEAR(P3395)</f>
        <v>2014</v>
      </c>
    </row>
    <row r="3396" spans="1:17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8276</v>
      </c>
      <c r="O3396" t="s">
        <v>8277</v>
      </c>
      <c r="P3396" s="9">
        <f>(((J3396/60)/60)/24) + DATE(1970, 1, 1)</f>
        <v>41817.59542824074</v>
      </c>
      <c r="Q3396">
        <f>YEAR(P3396)</f>
        <v>2014</v>
      </c>
    </row>
    <row r="3397" spans="1:17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8276</v>
      </c>
      <c r="O3397" t="s">
        <v>8277</v>
      </c>
      <c r="P3397" s="9">
        <f>(((J3397/60)/60)/24) + DATE(1970, 1, 1)</f>
        <v>42140.712314814817</v>
      </c>
      <c r="Q3397">
        <f>YEAR(P3397)</f>
        <v>2015</v>
      </c>
    </row>
    <row r="3398" spans="1:17" ht="48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8276</v>
      </c>
      <c r="O3398" t="s">
        <v>8277</v>
      </c>
      <c r="P3398" s="9">
        <f>(((J3398/60)/60)/24) + DATE(1970, 1, 1)</f>
        <v>41764.44663194444</v>
      </c>
      <c r="Q3398">
        <f>YEAR(P3398)</f>
        <v>2014</v>
      </c>
    </row>
    <row r="3399" spans="1:17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8276</v>
      </c>
      <c r="O3399" t="s">
        <v>8277</v>
      </c>
      <c r="P3399" s="9">
        <f>(((J3399/60)/60)/24) + DATE(1970, 1, 1)</f>
        <v>42378.478344907402</v>
      </c>
      <c r="Q3399">
        <f>YEAR(P3399)</f>
        <v>2016</v>
      </c>
    </row>
    <row r="3400" spans="1:17" ht="48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8276</v>
      </c>
      <c r="O3400" t="s">
        <v>8277</v>
      </c>
      <c r="P3400" s="9">
        <f>(((J3400/60)/60)/24) + DATE(1970, 1, 1)</f>
        <v>41941.75203703704</v>
      </c>
      <c r="Q3400">
        <f>YEAR(P3400)</f>
        <v>2014</v>
      </c>
    </row>
    <row r="3401" spans="1:17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8276</v>
      </c>
      <c r="O3401" t="s">
        <v>8277</v>
      </c>
      <c r="P3401" s="9">
        <f>(((J3401/60)/60)/24) + DATE(1970, 1, 1)</f>
        <v>42026.920428240745</v>
      </c>
      <c r="Q3401">
        <f>YEAR(P3401)</f>
        <v>2015</v>
      </c>
    </row>
    <row r="3402" spans="1:17" ht="48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8276</v>
      </c>
      <c r="O3402" t="s">
        <v>8277</v>
      </c>
      <c r="P3402" s="9">
        <f>(((J3402/60)/60)/24) + DATE(1970, 1, 1)</f>
        <v>41834.953865740739</v>
      </c>
      <c r="Q3402">
        <f>YEAR(P3402)</f>
        <v>2014</v>
      </c>
    </row>
    <row r="3403" spans="1:17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8276</v>
      </c>
      <c r="O3403" t="s">
        <v>8277</v>
      </c>
      <c r="P3403" s="9">
        <f>(((J3403/60)/60)/24) + DATE(1970, 1, 1)</f>
        <v>42193.723912037036</v>
      </c>
      <c r="Q3403">
        <f>YEAR(P3403)</f>
        <v>2015</v>
      </c>
    </row>
    <row r="3404" spans="1:17" ht="48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8276</v>
      </c>
      <c r="O3404" t="s">
        <v>8277</v>
      </c>
      <c r="P3404" s="9">
        <f>(((J3404/60)/60)/24) + DATE(1970, 1, 1)</f>
        <v>42290.61855324074</v>
      </c>
      <c r="Q3404">
        <f>YEAR(P3404)</f>
        <v>2015</v>
      </c>
    </row>
    <row r="3405" spans="1:17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8276</v>
      </c>
      <c r="O3405" t="s">
        <v>8277</v>
      </c>
      <c r="P3405" s="9">
        <f>(((J3405/60)/60)/24) + DATE(1970, 1, 1)</f>
        <v>42150.462083333332</v>
      </c>
      <c r="Q3405">
        <f>YEAR(P3405)</f>
        <v>2015</v>
      </c>
    </row>
    <row r="3406" spans="1:17" ht="48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8276</v>
      </c>
      <c r="O3406" t="s">
        <v>8277</v>
      </c>
      <c r="P3406" s="9">
        <f>(((J3406/60)/60)/24) + DATE(1970, 1, 1)</f>
        <v>42152.503495370373</v>
      </c>
      <c r="Q3406">
        <f>YEAR(P3406)</f>
        <v>2015</v>
      </c>
    </row>
    <row r="3407" spans="1:17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8276</v>
      </c>
      <c r="O3407" t="s">
        <v>8277</v>
      </c>
      <c r="P3407" s="9">
        <f>(((J3407/60)/60)/24) + DATE(1970, 1, 1)</f>
        <v>42410.017199074078</v>
      </c>
      <c r="Q3407">
        <f>YEAR(P3407)</f>
        <v>2016</v>
      </c>
    </row>
    <row r="3408" spans="1:17" ht="32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8276</v>
      </c>
      <c r="O3408" t="s">
        <v>8277</v>
      </c>
      <c r="P3408" s="9">
        <f>(((J3408/60)/60)/24) + DATE(1970, 1, 1)</f>
        <v>41791.492777777778</v>
      </c>
      <c r="Q3408">
        <f>YEAR(P3408)</f>
        <v>2014</v>
      </c>
    </row>
    <row r="3409" spans="1:17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8276</v>
      </c>
      <c r="O3409" t="s">
        <v>8277</v>
      </c>
      <c r="P3409" s="9">
        <f>(((J3409/60)/60)/24) + DATE(1970, 1, 1)</f>
        <v>41796.422326388885</v>
      </c>
      <c r="Q3409">
        <f>YEAR(P3409)</f>
        <v>2014</v>
      </c>
    </row>
    <row r="3410" spans="1:17" ht="48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8276</v>
      </c>
      <c r="O3410" t="s">
        <v>8277</v>
      </c>
      <c r="P3410" s="9">
        <f>(((J3410/60)/60)/24) + DATE(1970, 1, 1)</f>
        <v>41808.991944444446</v>
      </c>
      <c r="Q3410">
        <f>YEAR(P3410)</f>
        <v>2014</v>
      </c>
    </row>
    <row r="3411" spans="1:17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8276</v>
      </c>
      <c r="O3411" t="s">
        <v>8277</v>
      </c>
      <c r="P3411" s="9">
        <f>(((J3411/60)/60)/24) + DATE(1970, 1, 1)</f>
        <v>42544.814328703709</v>
      </c>
      <c r="Q3411">
        <f>YEAR(P3411)</f>
        <v>2016</v>
      </c>
    </row>
    <row r="3412" spans="1:17" ht="48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8276</v>
      </c>
      <c r="O3412" t="s">
        <v>8277</v>
      </c>
      <c r="P3412" s="9">
        <f>(((J3412/60)/60)/24) + DATE(1970, 1, 1)</f>
        <v>42500.041550925926</v>
      </c>
      <c r="Q3412">
        <f>YEAR(P3412)</f>
        <v>2016</v>
      </c>
    </row>
    <row r="3413" spans="1:17" ht="48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8276</v>
      </c>
      <c r="O3413" t="s">
        <v>8277</v>
      </c>
      <c r="P3413" s="9">
        <f>(((J3413/60)/60)/24) + DATE(1970, 1, 1)</f>
        <v>42265.022824074069</v>
      </c>
      <c r="Q3413">
        <f>YEAR(P3413)</f>
        <v>2015</v>
      </c>
    </row>
    <row r="3414" spans="1:17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8276</v>
      </c>
      <c r="O3414" t="s">
        <v>8277</v>
      </c>
      <c r="P3414" s="9">
        <f>(((J3414/60)/60)/24) + DATE(1970, 1, 1)</f>
        <v>41879.959050925929</v>
      </c>
      <c r="Q3414">
        <f>YEAR(P3414)</f>
        <v>2014</v>
      </c>
    </row>
    <row r="3415" spans="1:17" ht="48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8276</v>
      </c>
      <c r="O3415" t="s">
        <v>8277</v>
      </c>
      <c r="P3415" s="9">
        <f>(((J3415/60)/60)/24) + DATE(1970, 1, 1)</f>
        <v>42053.733078703706</v>
      </c>
      <c r="Q3415">
        <f>YEAR(P3415)</f>
        <v>2015</v>
      </c>
    </row>
    <row r="3416" spans="1:17" ht="48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8276</v>
      </c>
      <c r="O3416" t="s">
        <v>8277</v>
      </c>
      <c r="P3416" s="9">
        <f>(((J3416/60)/60)/24) + DATE(1970, 1, 1)</f>
        <v>42675.832465277781</v>
      </c>
      <c r="Q3416">
        <f>YEAR(P3416)</f>
        <v>2016</v>
      </c>
    </row>
    <row r="3417" spans="1:17" ht="32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8276</v>
      </c>
      <c r="O3417" t="s">
        <v>8277</v>
      </c>
      <c r="P3417" s="9">
        <f>(((J3417/60)/60)/24) + DATE(1970, 1, 1)</f>
        <v>42467.144166666665</v>
      </c>
      <c r="Q3417">
        <f>YEAR(P3417)</f>
        <v>2016</v>
      </c>
    </row>
    <row r="3418" spans="1:17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8276</v>
      </c>
      <c r="O3418" t="s">
        <v>8277</v>
      </c>
      <c r="P3418" s="9">
        <f>(((J3418/60)/60)/24) + DATE(1970, 1, 1)</f>
        <v>42089.412557870368</v>
      </c>
      <c r="Q3418">
        <f>YEAR(P3418)</f>
        <v>2015</v>
      </c>
    </row>
    <row r="3419" spans="1:17" ht="48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8276</v>
      </c>
      <c r="O3419" t="s">
        <v>8277</v>
      </c>
      <c r="P3419" s="9">
        <f>(((J3419/60)/60)/24) + DATE(1970, 1, 1)</f>
        <v>41894.91375</v>
      </c>
      <c r="Q3419">
        <f>YEAR(P3419)</f>
        <v>2014</v>
      </c>
    </row>
    <row r="3420" spans="1:17" ht="48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8276</v>
      </c>
      <c r="O3420" t="s">
        <v>8277</v>
      </c>
      <c r="P3420" s="9">
        <f>(((J3420/60)/60)/24) + DATE(1970, 1, 1)</f>
        <v>41752.83457175926</v>
      </c>
      <c r="Q3420">
        <f>YEAR(P3420)</f>
        <v>2014</v>
      </c>
    </row>
    <row r="3421" spans="1:17" ht="64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8276</v>
      </c>
      <c r="O3421" t="s">
        <v>8277</v>
      </c>
      <c r="P3421" s="9">
        <f>(((J3421/60)/60)/24) + DATE(1970, 1, 1)</f>
        <v>42448.821585648147</v>
      </c>
      <c r="Q3421">
        <f>YEAR(P3421)</f>
        <v>2016</v>
      </c>
    </row>
    <row r="3422" spans="1:17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8276</v>
      </c>
      <c r="O3422" t="s">
        <v>8277</v>
      </c>
      <c r="P3422" s="9">
        <f>(((J3422/60)/60)/24) + DATE(1970, 1, 1)</f>
        <v>42405.090300925927</v>
      </c>
      <c r="Q3422">
        <f>YEAR(P3422)</f>
        <v>2016</v>
      </c>
    </row>
    <row r="3423" spans="1:17" ht="48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8276</v>
      </c>
      <c r="O3423" t="s">
        <v>8277</v>
      </c>
      <c r="P3423" s="9">
        <f>(((J3423/60)/60)/24) + DATE(1970, 1, 1)</f>
        <v>42037.791238425925</v>
      </c>
      <c r="Q3423">
        <f>YEAR(P3423)</f>
        <v>2015</v>
      </c>
    </row>
    <row r="3424" spans="1:17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8276</v>
      </c>
      <c r="O3424" t="s">
        <v>8277</v>
      </c>
      <c r="P3424" s="9">
        <f>(((J3424/60)/60)/24) + DATE(1970, 1, 1)</f>
        <v>42323.562222222223</v>
      </c>
      <c r="Q3424">
        <f>YEAR(P3424)</f>
        <v>2015</v>
      </c>
    </row>
    <row r="3425" spans="1:17" ht="48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8276</v>
      </c>
      <c r="O3425" t="s">
        <v>8277</v>
      </c>
      <c r="P3425" s="9">
        <f>(((J3425/60)/60)/24) + DATE(1970, 1, 1)</f>
        <v>42088.911354166667</v>
      </c>
      <c r="Q3425">
        <f>YEAR(P3425)</f>
        <v>2015</v>
      </c>
    </row>
    <row r="3426" spans="1:17" ht="48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8276</v>
      </c>
      <c r="O3426" t="s">
        <v>8277</v>
      </c>
      <c r="P3426" s="9">
        <f>(((J3426/60)/60)/24) + DATE(1970, 1, 1)</f>
        <v>42018.676898148144</v>
      </c>
      <c r="Q3426">
        <f>YEAR(P3426)</f>
        <v>2015</v>
      </c>
    </row>
    <row r="3427" spans="1:17" ht="48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8276</v>
      </c>
      <c r="O3427" t="s">
        <v>8277</v>
      </c>
      <c r="P3427" s="9">
        <f>(((J3427/60)/60)/24) + DATE(1970, 1, 1)</f>
        <v>41884.617314814815</v>
      </c>
      <c r="Q3427">
        <f>YEAR(P3427)</f>
        <v>2014</v>
      </c>
    </row>
    <row r="3428" spans="1:17" ht="48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8276</v>
      </c>
      <c r="O3428" t="s">
        <v>8277</v>
      </c>
      <c r="P3428" s="9">
        <f>(((J3428/60)/60)/24) + DATE(1970, 1, 1)</f>
        <v>41884.056747685187</v>
      </c>
      <c r="Q3428">
        <f>YEAR(P3428)</f>
        <v>2014</v>
      </c>
    </row>
    <row r="3429" spans="1:17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8276</v>
      </c>
      <c r="O3429" t="s">
        <v>8277</v>
      </c>
      <c r="P3429" s="9">
        <f>(((J3429/60)/60)/24) + DATE(1970, 1, 1)</f>
        <v>41792.645277777774</v>
      </c>
      <c r="Q3429">
        <f>YEAR(P3429)</f>
        <v>2014</v>
      </c>
    </row>
    <row r="3430" spans="1:17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8276</v>
      </c>
      <c r="O3430" t="s">
        <v>8277</v>
      </c>
      <c r="P3430" s="9">
        <f>(((J3430/60)/60)/24) + DATE(1970, 1, 1)</f>
        <v>42038.720451388886</v>
      </c>
      <c r="Q3430">
        <f>YEAR(P3430)</f>
        <v>2015</v>
      </c>
    </row>
    <row r="3431" spans="1:17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8276</v>
      </c>
      <c r="O3431" t="s">
        <v>8277</v>
      </c>
      <c r="P3431" s="9">
        <f>(((J3431/60)/60)/24) + DATE(1970, 1, 1)</f>
        <v>42662.021539351852</v>
      </c>
      <c r="Q3431">
        <f>YEAR(P3431)</f>
        <v>2016</v>
      </c>
    </row>
    <row r="3432" spans="1:17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8276</v>
      </c>
      <c r="O3432" t="s">
        <v>8277</v>
      </c>
      <c r="P3432" s="9">
        <f>(((J3432/60)/60)/24) + DATE(1970, 1, 1)</f>
        <v>41820.945613425924</v>
      </c>
      <c r="Q3432">
        <f>YEAR(P3432)</f>
        <v>2014</v>
      </c>
    </row>
    <row r="3433" spans="1:17" ht="48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8276</v>
      </c>
      <c r="O3433" t="s">
        <v>8277</v>
      </c>
      <c r="P3433" s="9">
        <f>(((J3433/60)/60)/24) + DATE(1970, 1, 1)</f>
        <v>41839.730937500004</v>
      </c>
      <c r="Q3433">
        <f>YEAR(P3433)</f>
        <v>2014</v>
      </c>
    </row>
    <row r="3434" spans="1:17" ht="48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8276</v>
      </c>
      <c r="O3434" t="s">
        <v>8277</v>
      </c>
      <c r="P3434" s="9">
        <f>(((J3434/60)/60)/24) + DATE(1970, 1, 1)</f>
        <v>42380.581180555557</v>
      </c>
      <c r="Q3434">
        <f>YEAR(P3434)</f>
        <v>2016</v>
      </c>
    </row>
    <row r="3435" spans="1:17" ht="48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8276</v>
      </c>
      <c r="O3435" t="s">
        <v>8277</v>
      </c>
      <c r="P3435" s="9">
        <f>(((J3435/60)/60)/24) + DATE(1970, 1, 1)</f>
        <v>41776.063136574077</v>
      </c>
      <c r="Q3435">
        <f>YEAR(P3435)</f>
        <v>2014</v>
      </c>
    </row>
    <row r="3436" spans="1:17" ht="48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8276</v>
      </c>
      <c r="O3436" t="s">
        <v>8277</v>
      </c>
      <c r="P3436" s="9">
        <f>(((J3436/60)/60)/24) + DATE(1970, 1, 1)</f>
        <v>41800.380428240744</v>
      </c>
      <c r="Q3436">
        <f>YEAR(P3436)</f>
        <v>2014</v>
      </c>
    </row>
    <row r="3437" spans="1:17" ht="48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8276</v>
      </c>
      <c r="O3437" t="s">
        <v>8277</v>
      </c>
      <c r="P3437" s="9">
        <f>(((J3437/60)/60)/24) + DATE(1970, 1, 1)</f>
        <v>42572.61681712963</v>
      </c>
      <c r="Q3437">
        <f>YEAR(P3437)</f>
        <v>2016</v>
      </c>
    </row>
    <row r="3438" spans="1:17" ht="48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8276</v>
      </c>
      <c r="O3438" t="s">
        <v>8277</v>
      </c>
      <c r="P3438" s="9">
        <f>(((J3438/60)/60)/24) + DATE(1970, 1, 1)</f>
        <v>41851.541585648149</v>
      </c>
      <c r="Q3438">
        <f>YEAR(P3438)</f>
        <v>2014</v>
      </c>
    </row>
    <row r="3439" spans="1:17" ht="48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8276</v>
      </c>
      <c r="O3439" t="s">
        <v>8277</v>
      </c>
      <c r="P3439" s="9">
        <f>(((J3439/60)/60)/24) + DATE(1970, 1, 1)</f>
        <v>42205.710879629631</v>
      </c>
      <c r="Q3439">
        <f>YEAR(P3439)</f>
        <v>2015</v>
      </c>
    </row>
    <row r="3440" spans="1:17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8276</v>
      </c>
      <c r="O3440" t="s">
        <v>8277</v>
      </c>
      <c r="P3440" s="9">
        <f>(((J3440/60)/60)/24) + DATE(1970, 1, 1)</f>
        <v>42100.927858796291</v>
      </c>
      <c r="Q3440">
        <f>YEAR(P3440)</f>
        <v>2015</v>
      </c>
    </row>
    <row r="3441" spans="1:17" ht="32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8276</v>
      </c>
      <c r="O3441" t="s">
        <v>8277</v>
      </c>
      <c r="P3441" s="9">
        <f>(((J3441/60)/60)/24) + DATE(1970, 1, 1)</f>
        <v>42374.911226851851</v>
      </c>
      <c r="Q3441">
        <f>YEAR(P3441)</f>
        <v>2016</v>
      </c>
    </row>
    <row r="3442" spans="1:17" ht="48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8276</v>
      </c>
      <c r="O3442" t="s">
        <v>8277</v>
      </c>
      <c r="P3442" s="9">
        <f>(((J3442/60)/60)/24) + DATE(1970, 1, 1)</f>
        <v>41809.12300925926</v>
      </c>
      <c r="Q3442">
        <f>YEAR(P3442)</f>
        <v>2014</v>
      </c>
    </row>
    <row r="3443" spans="1:17" ht="48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8276</v>
      </c>
      <c r="O3443" t="s">
        <v>8277</v>
      </c>
      <c r="P3443" s="9">
        <f>(((J3443/60)/60)/24) + DATE(1970, 1, 1)</f>
        <v>42294.429641203707</v>
      </c>
      <c r="Q3443">
        <f>YEAR(P3443)</f>
        <v>2015</v>
      </c>
    </row>
    <row r="3444" spans="1:17" ht="48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8276</v>
      </c>
      <c r="O3444" t="s">
        <v>8277</v>
      </c>
      <c r="P3444" s="9">
        <f>(((J3444/60)/60)/24) + DATE(1970, 1, 1)</f>
        <v>42124.841111111105</v>
      </c>
      <c r="Q3444">
        <f>YEAR(P3444)</f>
        <v>2015</v>
      </c>
    </row>
    <row r="3445" spans="1:17" ht="48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8276</v>
      </c>
      <c r="O3445" t="s">
        <v>8277</v>
      </c>
      <c r="P3445" s="9">
        <f>(((J3445/60)/60)/24) + DATE(1970, 1, 1)</f>
        <v>41861.524837962963</v>
      </c>
      <c r="Q3445">
        <f>YEAR(P3445)</f>
        <v>2014</v>
      </c>
    </row>
    <row r="3446" spans="1:17" ht="48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8276</v>
      </c>
      <c r="O3446" t="s">
        <v>8277</v>
      </c>
      <c r="P3446" s="9">
        <f>(((J3446/60)/60)/24) + DATE(1970, 1, 1)</f>
        <v>42521.291504629626</v>
      </c>
      <c r="Q3446">
        <f>YEAR(P3446)</f>
        <v>2016</v>
      </c>
    </row>
    <row r="3447" spans="1:17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8276</v>
      </c>
      <c r="O3447" t="s">
        <v>8277</v>
      </c>
      <c r="P3447" s="9">
        <f>(((J3447/60)/60)/24) + DATE(1970, 1, 1)</f>
        <v>42272.530509259261</v>
      </c>
      <c r="Q3447">
        <f>YEAR(P3447)</f>
        <v>2015</v>
      </c>
    </row>
    <row r="3448" spans="1:17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8276</v>
      </c>
      <c r="O3448" t="s">
        <v>8277</v>
      </c>
      <c r="P3448" s="9">
        <f>(((J3448/60)/60)/24) + DATE(1970, 1, 1)</f>
        <v>42016.832465277781</v>
      </c>
      <c r="Q3448">
        <f>YEAR(P3448)</f>
        <v>2015</v>
      </c>
    </row>
    <row r="3449" spans="1:17" ht="32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8276</v>
      </c>
      <c r="O3449" t="s">
        <v>8277</v>
      </c>
      <c r="P3449" s="9">
        <f>(((J3449/60)/60)/24) + DATE(1970, 1, 1)</f>
        <v>42402.889027777783</v>
      </c>
      <c r="Q3449">
        <f>YEAR(P3449)</f>
        <v>2016</v>
      </c>
    </row>
    <row r="3450" spans="1:17" ht="48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8276</v>
      </c>
      <c r="O3450" t="s">
        <v>8277</v>
      </c>
      <c r="P3450" s="9">
        <f>(((J3450/60)/60)/24) + DATE(1970, 1, 1)</f>
        <v>41960.119085648148</v>
      </c>
      <c r="Q3450">
        <f>YEAR(P3450)</f>
        <v>2014</v>
      </c>
    </row>
    <row r="3451" spans="1:17" ht="48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8276</v>
      </c>
      <c r="O3451" t="s">
        <v>8277</v>
      </c>
      <c r="P3451" s="9">
        <f>(((J3451/60)/60)/24) + DATE(1970, 1, 1)</f>
        <v>42532.052523148144</v>
      </c>
      <c r="Q3451">
        <f>YEAR(P3451)</f>
        <v>2016</v>
      </c>
    </row>
    <row r="3452" spans="1:17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8276</v>
      </c>
      <c r="O3452" t="s">
        <v>8277</v>
      </c>
      <c r="P3452" s="9">
        <f>(((J3452/60)/60)/24) + DATE(1970, 1, 1)</f>
        <v>42036.704525462963</v>
      </c>
      <c r="Q3452">
        <f>YEAR(P3452)</f>
        <v>2015</v>
      </c>
    </row>
    <row r="3453" spans="1:17" ht="48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8276</v>
      </c>
      <c r="O3453" t="s">
        <v>8277</v>
      </c>
      <c r="P3453" s="9">
        <f>(((J3453/60)/60)/24) + DATE(1970, 1, 1)</f>
        <v>42088.723692129628</v>
      </c>
      <c r="Q3453">
        <f>YEAR(P3453)</f>
        <v>2015</v>
      </c>
    </row>
    <row r="3454" spans="1:17" ht="48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8276</v>
      </c>
      <c r="O3454" t="s">
        <v>8277</v>
      </c>
      <c r="P3454" s="9">
        <f>(((J3454/60)/60)/24) + DATE(1970, 1, 1)</f>
        <v>41820.639189814814</v>
      </c>
      <c r="Q3454">
        <f>YEAR(P3454)</f>
        <v>2014</v>
      </c>
    </row>
    <row r="3455" spans="1:17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8276</v>
      </c>
      <c r="O3455" t="s">
        <v>8277</v>
      </c>
      <c r="P3455" s="9">
        <f>(((J3455/60)/60)/24) + DATE(1970, 1, 1)</f>
        <v>42535.97865740741</v>
      </c>
      <c r="Q3455">
        <f>YEAR(P3455)</f>
        <v>2016</v>
      </c>
    </row>
    <row r="3456" spans="1:17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8276</v>
      </c>
      <c r="O3456" t="s">
        <v>8277</v>
      </c>
      <c r="P3456" s="9">
        <f>(((J3456/60)/60)/24) + DATE(1970, 1, 1)</f>
        <v>41821.698599537034</v>
      </c>
      <c r="Q3456">
        <f>YEAR(P3456)</f>
        <v>2014</v>
      </c>
    </row>
    <row r="3457" spans="1:17" ht="48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8276</v>
      </c>
      <c r="O3457" t="s">
        <v>8277</v>
      </c>
      <c r="P3457" s="9">
        <f>(((J3457/60)/60)/24) + DATE(1970, 1, 1)</f>
        <v>42626.7503125</v>
      </c>
      <c r="Q3457">
        <f>YEAR(P3457)</f>
        <v>2016</v>
      </c>
    </row>
    <row r="3458" spans="1:17" ht="48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8276</v>
      </c>
      <c r="O3458" t="s">
        <v>8277</v>
      </c>
      <c r="P3458" s="9">
        <f>(((J3458/60)/60)/24) + DATE(1970, 1, 1)</f>
        <v>41821.205636574072</v>
      </c>
      <c r="Q3458">
        <f>YEAR(P3458)</f>
        <v>2014</v>
      </c>
    </row>
    <row r="3459" spans="1:17" ht="32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8276</v>
      </c>
      <c r="O3459" t="s">
        <v>8277</v>
      </c>
      <c r="P3459" s="9">
        <f>(((J3459/60)/60)/24) + DATE(1970, 1, 1)</f>
        <v>42016.706678240742</v>
      </c>
      <c r="Q3459">
        <f>YEAR(P3459)</f>
        <v>2015</v>
      </c>
    </row>
    <row r="3460" spans="1:17" ht="48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8276</v>
      </c>
      <c r="O3460" t="s">
        <v>8277</v>
      </c>
      <c r="P3460" s="9">
        <f>(((J3460/60)/60)/24) + DATE(1970, 1, 1)</f>
        <v>42011.202581018515</v>
      </c>
      <c r="Q3460">
        <f>YEAR(P3460)</f>
        <v>2015</v>
      </c>
    </row>
    <row r="3461" spans="1:17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8276</v>
      </c>
      <c r="O3461" t="s">
        <v>8277</v>
      </c>
      <c r="P3461" s="9">
        <f>(((J3461/60)/60)/24) + DATE(1970, 1, 1)</f>
        <v>42480.479861111111</v>
      </c>
      <c r="Q3461">
        <f>YEAR(P3461)</f>
        <v>2016</v>
      </c>
    </row>
    <row r="3462" spans="1:17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8276</v>
      </c>
      <c r="O3462" t="s">
        <v>8277</v>
      </c>
      <c r="P3462" s="9">
        <f>(((J3462/60)/60)/24) + DATE(1970, 1, 1)</f>
        <v>41852.527222222219</v>
      </c>
      <c r="Q3462">
        <f>YEAR(P3462)</f>
        <v>2014</v>
      </c>
    </row>
    <row r="3463" spans="1:17" ht="48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8276</v>
      </c>
      <c r="O3463" t="s">
        <v>8277</v>
      </c>
      <c r="P3463" s="9">
        <f>(((J3463/60)/60)/24) + DATE(1970, 1, 1)</f>
        <v>42643.632858796293</v>
      </c>
      <c r="Q3463">
        <f>YEAR(P3463)</f>
        <v>2016</v>
      </c>
    </row>
    <row r="3464" spans="1:17" ht="48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8276</v>
      </c>
      <c r="O3464" t="s">
        <v>8277</v>
      </c>
      <c r="P3464" s="9">
        <f>(((J3464/60)/60)/24) + DATE(1970, 1, 1)</f>
        <v>42179.898472222223</v>
      </c>
      <c r="Q3464">
        <f>YEAR(P3464)</f>
        <v>2015</v>
      </c>
    </row>
    <row r="3465" spans="1:17" ht="48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8276</v>
      </c>
      <c r="O3465" t="s">
        <v>8277</v>
      </c>
      <c r="P3465" s="9">
        <f>(((J3465/60)/60)/24) + DATE(1970, 1, 1)</f>
        <v>42612.918807870374</v>
      </c>
      <c r="Q3465">
        <f>YEAR(P3465)</f>
        <v>2016</v>
      </c>
    </row>
    <row r="3466" spans="1:17" ht="48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8276</v>
      </c>
      <c r="O3466" t="s">
        <v>8277</v>
      </c>
      <c r="P3466" s="9">
        <f>(((J3466/60)/60)/24) + DATE(1970, 1, 1)</f>
        <v>42575.130057870367</v>
      </c>
      <c r="Q3466">
        <f>YEAR(P3466)</f>
        <v>2016</v>
      </c>
    </row>
    <row r="3467" spans="1:17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8276</v>
      </c>
      <c r="O3467" t="s">
        <v>8277</v>
      </c>
      <c r="P3467" s="9">
        <f>(((J3467/60)/60)/24) + DATE(1970, 1, 1)</f>
        <v>42200.625833333332</v>
      </c>
      <c r="Q3467">
        <f>YEAR(P3467)</f>
        <v>2015</v>
      </c>
    </row>
    <row r="3468" spans="1:17" ht="32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8276</v>
      </c>
      <c r="O3468" t="s">
        <v>8277</v>
      </c>
      <c r="P3468" s="9">
        <f>(((J3468/60)/60)/24) + DATE(1970, 1, 1)</f>
        <v>42420.019097222219</v>
      </c>
      <c r="Q3468">
        <f>YEAR(P3468)</f>
        <v>2016</v>
      </c>
    </row>
    <row r="3469" spans="1:17" ht="16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8276</v>
      </c>
      <c r="O3469" t="s">
        <v>8277</v>
      </c>
      <c r="P3469" s="9">
        <f>(((J3469/60)/60)/24) + DATE(1970, 1, 1)</f>
        <v>42053.671666666662</v>
      </c>
      <c r="Q3469">
        <f>YEAR(P3469)</f>
        <v>2015</v>
      </c>
    </row>
    <row r="3470" spans="1:17" ht="48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8276</v>
      </c>
      <c r="O3470" t="s">
        <v>8277</v>
      </c>
      <c r="P3470" s="9">
        <f>(((J3470/60)/60)/24) + DATE(1970, 1, 1)</f>
        <v>42605.765381944439</v>
      </c>
      <c r="Q3470">
        <f>YEAR(P3470)</f>
        <v>2016</v>
      </c>
    </row>
    <row r="3471" spans="1:17" ht="48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8276</v>
      </c>
      <c r="O3471" t="s">
        <v>8277</v>
      </c>
      <c r="P3471" s="9">
        <f>(((J3471/60)/60)/24) + DATE(1970, 1, 1)</f>
        <v>42458.641724537039</v>
      </c>
      <c r="Q3471">
        <f>YEAR(P3471)</f>
        <v>2016</v>
      </c>
    </row>
    <row r="3472" spans="1:17" ht="32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8276</v>
      </c>
      <c r="O3472" t="s">
        <v>8277</v>
      </c>
      <c r="P3472" s="9">
        <f>(((J3472/60)/60)/24) + DATE(1970, 1, 1)</f>
        <v>42529.022013888884</v>
      </c>
      <c r="Q3472">
        <f>YEAR(P3472)</f>
        <v>2016</v>
      </c>
    </row>
    <row r="3473" spans="1:17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8276</v>
      </c>
      <c r="O3473" t="s">
        <v>8277</v>
      </c>
      <c r="P3473" s="9">
        <f>(((J3473/60)/60)/24) + DATE(1970, 1, 1)</f>
        <v>41841.820486111108</v>
      </c>
      <c r="Q3473">
        <f>YEAR(P3473)</f>
        <v>2014</v>
      </c>
    </row>
    <row r="3474" spans="1:17" ht="48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8276</v>
      </c>
      <c r="O3474" t="s">
        <v>8277</v>
      </c>
      <c r="P3474" s="9">
        <f>(((J3474/60)/60)/24) + DATE(1970, 1, 1)</f>
        <v>41928.170497685183</v>
      </c>
      <c r="Q3474">
        <f>YEAR(P3474)</f>
        <v>2014</v>
      </c>
    </row>
    <row r="3475" spans="1:17" ht="48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8276</v>
      </c>
      <c r="O3475" t="s">
        <v>8277</v>
      </c>
      <c r="P3475" s="9">
        <f>(((J3475/60)/60)/24) + DATE(1970, 1, 1)</f>
        <v>42062.834444444445</v>
      </c>
      <c r="Q3475">
        <f>YEAR(P3475)</f>
        <v>2015</v>
      </c>
    </row>
    <row r="3476" spans="1:17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8276</v>
      </c>
      <c r="O3476" t="s">
        <v>8277</v>
      </c>
      <c r="P3476" s="9">
        <f>(((J3476/60)/60)/24) + DATE(1970, 1, 1)</f>
        <v>42541.501516203702</v>
      </c>
      <c r="Q3476">
        <f>YEAR(P3476)</f>
        <v>2016</v>
      </c>
    </row>
    <row r="3477" spans="1:17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8276</v>
      </c>
      <c r="O3477" t="s">
        <v>8277</v>
      </c>
      <c r="P3477" s="9">
        <f>(((J3477/60)/60)/24) + DATE(1970, 1, 1)</f>
        <v>41918.880833333329</v>
      </c>
      <c r="Q3477">
        <f>YEAR(P3477)</f>
        <v>2014</v>
      </c>
    </row>
    <row r="3478" spans="1:17" ht="48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8276</v>
      </c>
      <c r="O3478" t="s">
        <v>8277</v>
      </c>
      <c r="P3478" s="9">
        <f>(((J3478/60)/60)/24) + DATE(1970, 1, 1)</f>
        <v>41921.279976851853</v>
      </c>
      <c r="Q3478">
        <f>YEAR(P3478)</f>
        <v>2014</v>
      </c>
    </row>
    <row r="3479" spans="1:17" ht="48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8276</v>
      </c>
      <c r="O3479" t="s">
        <v>8277</v>
      </c>
      <c r="P3479" s="9">
        <f>(((J3479/60)/60)/24) + DATE(1970, 1, 1)</f>
        <v>42128.736608796295</v>
      </c>
      <c r="Q3479">
        <f>YEAR(P3479)</f>
        <v>2015</v>
      </c>
    </row>
    <row r="3480" spans="1:17" ht="48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8276</v>
      </c>
      <c r="O3480" t="s">
        <v>8277</v>
      </c>
      <c r="P3480" s="9">
        <f>(((J3480/60)/60)/24) + DATE(1970, 1, 1)</f>
        <v>42053.916921296302</v>
      </c>
      <c r="Q3480">
        <f>YEAR(P3480)</f>
        <v>2015</v>
      </c>
    </row>
    <row r="3481" spans="1:17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8276</v>
      </c>
      <c r="O3481" t="s">
        <v>8277</v>
      </c>
      <c r="P3481" s="9">
        <f>(((J3481/60)/60)/24) + DATE(1970, 1, 1)</f>
        <v>41781.855092592588</v>
      </c>
      <c r="Q3481">
        <f>YEAR(P3481)</f>
        <v>2014</v>
      </c>
    </row>
    <row r="3482" spans="1:17" ht="48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8276</v>
      </c>
      <c r="O3482" t="s">
        <v>8277</v>
      </c>
      <c r="P3482" s="9">
        <f>(((J3482/60)/60)/24) + DATE(1970, 1, 1)</f>
        <v>42171.317442129628</v>
      </c>
      <c r="Q3482">
        <f>YEAR(P3482)</f>
        <v>2015</v>
      </c>
    </row>
    <row r="3483" spans="1:17" ht="48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8276</v>
      </c>
      <c r="O3483" t="s">
        <v>8277</v>
      </c>
      <c r="P3483" s="9">
        <f>(((J3483/60)/60)/24) + DATE(1970, 1, 1)</f>
        <v>41989.24754629629</v>
      </c>
      <c r="Q3483">
        <f>YEAR(P3483)</f>
        <v>2014</v>
      </c>
    </row>
    <row r="3484" spans="1:17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8276</v>
      </c>
      <c r="O3484" t="s">
        <v>8277</v>
      </c>
      <c r="P3484" s="9">
        <f>(((J3484/60)/60)/24) + DATE(1970, 1, 1)</f>
        <v>41796.771597222221</v>
      </c>
      <c r="Q3484">
        <f>YEAR(P3484)</f>
        <v>2014</v>
      </c>
    </row>
    <row r="3485" spans="1:17" ht="48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8276</v>
      </c>
      <c r="O3485" t="s">
        <v>8277</v>
      </c>
      <c r="P3485" s="9">
        <f>(((J3485/60)/60)/24) + DATE(1970, 1, 1)</f>
        <v>41793.668761574074</v>
      </c>
      <c r="Q3485">
        <f>YEAR(P3485)</f>
        <v>2014</v>
      </c>
    </row>
    <row r="3486" spans="1:17" ht="48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8276</v>
      </c>
      <c r="O3486" t="s">
        <v>8277</v>
      </c>
      <c r="P3486" s="9">
        <f>(((J3486/60)/60)/24) + DATE(1970, 1, 1)</f>
        <v>42506.760405092587</v>
      </c>
      <c r="Q3486">
        <f>YEAR(P3486)</f>
        <v>2016</v>
      </c>
    </row>
    <row r="3487" spans="1:17" ht="48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8276</v>
      </c>
      <c r="O3487" t="s">
        <v>8277</v>
      </c>
      <c r="P3487" s="9">
        <f>(((J3487/60)/60)/24) + DATE(1970, 1, 1)</f>
        <v>42372.693055555559</v>
      </c>
      <c r="Q3487">
        <f>YEAR(P3487)</f>
        <v>2016</v>
      </c>
    </row>
    <row r="3488" spans="1:17" ht="48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8276</v>
      </c>
      <c r="O3488" t="s">
        <v>8277</v>
      </c>
      <c r="P3488" s="9">
        <f>(((J3488/60)/60)/24) + DATE(1970, 1, 1)</f>
        <v>42126.87501157407</v>
      </c>
      <c r="Q3488">
        <f>YEAR(P3488)</f>
        <v>2015</v>
      </c>
    </row>
    <row r="3489" spans="1:17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8276</v>
      </c>
      <c r="O3489" t="s">
        <v>8277</v>
      </c>
      <c r="P3489" s="9">
        <f>(((J3489/60)/60)/24) + DATE(1970, 1, 1)</f>
        <v>42149.940416666665</v>
      </c>
      <c r="Q3489">
        <f>YEAR(P3489)</f>
        <v>2015</v>
      </c>
    </row>
    <row r="3490" spans="1:17" ht="48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8276</v>
      </c>
      <c r="O3490" t="s">
        <v>8277</v>
      </c>
      <c r="P3490" s="9">
        <f>(((J3490/60)/60)/24) + DATE(1970, 1, 1)</f>
        <v>42087.768055555556</v>
      </c>
      <c r="Q3490">
        <f>YEAR(P3490)</f>
        <v>2015</v>
      </c>
    </row>
    <row r="3491" spans="1:17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8276</v>
      </c>
      <c r="O3491" t="s">
        <v>8277</v>
      </c>
      <c r="P3491" s="9">
        <f>(((J3491/60)/60)/24) + DATE(1970, 1, 1)</f>
        <v>41753.635775462964</v>
      </c>
      <c r="Q3491">
        <f>YEAR(P3491)</f>
        <v>2014</v>
      </c>
    </row>
    <row r="3492" spans="1:17" ht="48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8276</v>
      </c>
      <c r="O3492" t="s">
        <v>8277</v>
      </c>
      <c r="P3492" s="9">
        <f>(((J3492/60)/60)/24) + DATE(1970, 1, 1)</f>
        <v>42443.802361111113</v>
      </c>
      <c r="Q3492">
        <f>YEAR(P3492)</f>
        <v>2016</v>
      </c>
    </row>
    <row r="3493" spans="1:17" ht="48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8276</v>
      </c>
      <c r="O3493" t="s">
        <v>8277</v>
      </c>
      <c r="P3493" s="9">
        <f>(((J3493/60)/60)/24) + DATE(1970, 1, 1)</f>
        <v>42121.249814814815</v>
      </c>
      <c r="Q3493">
        <f>YEAR(P3493)</f>
        <v>2015</v>
      </c>
    </row>
    <row r="3494" spans="1:17" ht="48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8276</v>
      </c>
      <c r="O3494" t="s">
        <v>8277</v>
      </c>
      <c r="P3494" s="9">
        <f>(((J3494/60)/60)/24) + DATE(1970, 1, 1)</f>
        <v>42268.009224537032</v>
      </c>
      <c r="Q3494">
        <f>YEAR(P3494)</f>
        <v>2015</v>
      </c>
    </row>
    <row r="3495" spans="1:17" ht="48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8276</v>
      </c>
      <c r="O3495" t="s">
        <v>8277</v>
      </c>
      <c r="P3495" s="9">
        <f>(((J3495/60)/60)/24) + DATE(1970, 1, 1)</f>
        <v>41848.866157407407</v>
      </c>
      <c r="Q3495">
        <f>YEAR(P3495)</f>
        <v>2014</v>
      </c>
    </row>
    <row r="3496" spans="1:17" ht="48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8276</v>
      </c>
      <c r="O3496" t="s">
        <v>8277</v>
      </c>
      <c r="P3496" s="9">
        <f>(((J3496/60)/60)/24) + DATE(1970, 1, 1)</f>
        <v>42689.214988425927</v>
      </c>
      <c r="Q3496">
        <f>YEAR(P3496)</f>
        <v>2016</v>
      </c>
    </row>
    <row r="3497" spans="1:17" ht="48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8276</v>
      </c>
      <c r="O3497" t="s">
        <v>8277</v>
      </c>
      <c r="P3497" s="9">
        <f>(((J3497/60)/60)/24) + DATE(1970, 1, 1)</f>
        <v>41915.762835648151</v>
      </c>
      <c r="Q3497">
        <f>YEAR(P3497)</f>
        <v>2014</v>
      </c>
    </row>
    <row r="3498" spans="1:17" ht="48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8276</v>
      </c>
      <c r="O3498" t="s">
        <v>8277</v>
      </c>
      <c r="P3498" s="9">
        <f>(((J3498/60)/60)/24) + DATE(1970, 1, 1)</f>
        <v>42584.846828703703</v>
      </c>
      <c r="Q3498">
        <f>YEAR(P3498)</f>
        <v>2016</v>
      </c>
    </row>
    <row r="3499" spans="1:17" ht="48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8276</v>
      </c>
      <c r="O3499" t="s">
        <v>8277</v>
      </c>
      <c r="P3499" s="9">
        <f>(((J3499/60)/60)/24) + DATE(1970, 1, 1)</f>
        <v>42511.741944444439</v>
      </c>
      <c r="Q3499">
        <f>YEAR(P3499)</f>
        <v>2016</v>
      </c>
    </row>
    <row r="3500" spans="1:17" ht="48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8276</v>
      </c>
      <c r="O3500" t="s">
        <v>8277</v>
      </c>
      <c r="P3500" s="9">
        <f>(((J3500/60)/60)/24) + DATE(1970, 1, 1)</f>
        <v>42459.15861111111</v>
      </c>
      <c r="Q3500">
        <f>YEAR(P3500)</f>
        <v>2016</v>
      </c>
    </row>
    <row r="3501" spans="1:17" ht="48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8276</v>
      </c>
      <c r="O3501" t="s">
        <v>8277</v>
      </c>
      <c r="P3501" s="9">
        <f>(((J3501/60)/60)/24) + DATE(1970, 1, 1)</f>
        <v>42132.036168981482</v>
      </c>
      <c r="Q3501">
        <f>YEAR(P3501)</f>
        <v>2015</v>
      </c>
    </row>
    <row r="3502" spans="1:17" ht="48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8276</v>
      </c>
      <c r="O3502" t="s">
        <v>8277</v>
      </c>
      <c r="P3502" s="9">
        <f>(((J3502/60)/60)/24) + DATE(1970, 1, 1)</f>
        <v>42419.91942129629</v>
      </c>
      <c r="Q3502">
        <f>YEAR(P3502)</f>
        <v>2016</v>
      </c>
    </row>
    <row r="3503" spans="1:17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8276</v>
      </c>
      <c r="O3503" t="s">
        <v>8277</v>
      </c>
      <c r="P3503" s="9">
        <f>(((J3503/60)/60)/24) + DATE(1970, 1, 1)</f>
        <v>42233.763831018514</v>
      </c>
      <c r="Q3503">
        <f>YEAR(P3503)</f>
        <v>2015</v>
      </c>
    </row>
    <row r="3504" spans="1:17" ht="48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8276</v>
      </c>
      <c r="O3504" t="s">
        <v>8277</v>
      </c>
      <c r="P3504" s="9">
        <f>(((J3504/60)/60)/24) + DATE(1970, 1, 1)</f>
        <v>42430.839398148149</v>
      </c>
      <c r="Q3504">
        <f>YEAR(P3504)</f>
        <v>2016</v>
      </c>
    </row>
    <row r="3505" spans="1:17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8276</v>
      </c>
      <c r="O3505" t="s">
        <v>8277</v>
      </c>
      <c r="P3505" s="9">
        <f>(((J3505/60)/60)/24) + DATE(1970, 1, 1)</f>
        <v>42545.478333333333</v>
      </c>
      <c r="Q3505">
        <f>YEAR(P3505)</f>
        <v>2016</v>
      </c>
    </row>
    <row r="3506" spans="1:17" ht="48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8276</v>
      </c>
      <c r="O3506" t="s">
        <v>8277</v>
      </c>
      <c r="P3506" s="9">
        <f>(((J3506/60)/60)/24) + DATE(1970, 1, 1)</f>
        <v>42297.748738425929</v>
      </c>
      <c r="Q3506">
        <f>YEAR(P3506)</f>
        <v>2015</v>
      </c>
    </row>
    <row r="3507" spans="1:17" ht="96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8276</v>
      </c>
      <c r="O3507" t="s">
        <v>8277</v>
      </c>
      <c r="P3507" s="9">
        <f>(((J3507/60)/60)/24) + DATE(1970, 1, 1)</f>
        <v>41760.935706018521</v>
      </c>
      <c r="Q3507">
        <f>YEAR(P3507)</f>
        <v>2014</v>
      </c>
    </row>
    <row r="3508" spans="1:17" ht="48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8276</v>
      </c>
      <c r="O3508" t="s">
        <v>8277</v>
      </c>
      <c r="P3508" s="9">
        <f>(((J3508/60)/60)/24) + DATE(1970, 1, 1)</f>
        <v>41829.734259259261</v>
      </c>
      <c r="Q3508">
        <f>YEAR(P3508)</f>
        <v>2014</v>
      </c>
    </row>
    <row r="3509" spans="1:17" ht="32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8276</v>
      </c>
      <c r="O3509" t="s">
        <v>8277</v>
      </c>
      <c r="P3509" s="9">
        <f>(((J3509/60)/60)/24) + DATE(1970, 1, 1)</f>
        <v>42491.92288194444</v>
      </c>
      <c r="Q3509">
        <f>YEAR(P3509)</f>
        <v>2016</v>
      </c>
    </row>
    <row r="3510" spans="1:17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8276</v>
      </c>
      <c r="O3510" t="s">
        <v>8277</v>
      </c>
      <c r="P3510" s="9">
        <f>(((J3510/60)/60)/24) + DATE(1970, 1, 1)</f>
        <v>42477.729780092588</v>
      </c>
      <c r="Q3510">
        <f>YEAR(P3510)</f>
        <v>2016</v>
      </c>
    </row>
    <row r="3511" spans="1:17" ht="48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8276</v>
      </c>
      <c r="O3511" t="s">
        <v>8277</v>
      </c>
      <c r="P3511" s="9">
        <f>(((J3511/60)/60)/24) + DATE(1970, 1, 1)</f>
        <v>41950.859560185185</v>
      </c>
      <c r="Q3511">
        <f>YEAR(P3511)</f>
        <v>2014</v>
      </c>
    </row>
    <row r="3512" spans="1:17" ht="48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8276</v>
      </c>
      <c r="O3512" t="s">
        <v>8277</v>
      </c>
      <c r="P3512" s="9">
        <f>(((J3512/60)/60)/24) + DATE(1970, 1, 1)</f>
        <v>41802.62090277778</v>
      </c>
      <c r="Q3512">
        <f>YEAR(P3512)</f>
        <v>2014</v>
      </c>
    </row>
    <row r="3513" spans="1:17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8276</v>
      </c>
      <c r="O3513" t="s">
        <v>8277</v>
      </c>
      <c r="P3513" s="9">
        <f>(((J3513/60)/60)/24) + DATE(1970, 1, 1)</f>
        <v>41927.873784722222</v>
      </c>
      <c r="Q3513">
        <f>YEAR(P3513)</f>
        <v>2014</v>
      </c>
    </row>
    <row r="3514" spans="1:17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8276</v>
      </c>
      <c r="O3514" t="s">
        <v>8277</v>
      </c>
      <c r="P3514" s="9">
        <f>(((J3514/60)/60)/24) + DATE(1970, 1, 1)</f>
        <v>42057.536944444444</v>
      </c>
      <c r="Q3514">
        <f>YEAR(P3514)</f>
        <v>2015</v>
      </c>
    </row>
    <row r="3515" spans="1:17" ht="48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8276</v>
      </c>
      <c r="O3515" t="s">
        <v>8277</v>
      </c>
      <c r="P3515" s="9">
        <f>(((J3515/60)/60)/24) + DATE(1970, 1, 1)</f>
        <v>41781.096203703702</v>
      </c>
      <c r="Q3515">
        <f>YEAR(P3515)</f>
        <v>2014</v>
      </c>
    </row>
    <row r="3516" spans="1:17" ht="48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8276</v>
      </c>
      <c r="O3516" t="s">
        <v>8277</v>
      </c>
      <c r="P3516" s="9">
        <f>(((J3516/60)/60)/24) + DATE(1970, 1, 1)</f>
        <v>42020.846666666665</v>
      </c>
      <c r="Q3516">
        <f>YEAR(P3516)</f>
        <v>2015</v>
      </c>
    </row>
    <row r="3517" spans="1:17" ht="48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8276</v>
      </c>
      <c r="O3517" t="s">
        <v>8277</v>
      </c>
      <c r="P3517" s="9">
        <f>(((J3517/60)/60)/24) + DATE(1970, 1, 1)</f>
        <v>42125.772812499999</v>
      </c>
      <c r="Q3517">
        <f>YEAR(P3517)</f>
        <v>2015</v>
      </c>
    </row>
    <row r="3518" spans="1:17" ht="48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8276</v>
      </c>
      <c r="O3518" t="s">
        <v>8277</v>
      </c>
      <c r="P3518" s="9">
        <f>(((J3518/60)/60)/24) + DATE(1970, 1, 1)</f>
        <v>41856.010069444441</v>
      </c>
      <c r="Q3518">
        <f>YEAR(P3518)</f>
        <v>2014</v>
      </c>
    </row>
    <row r="3519" spans="1:17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8276</v>
      </c>
      <c r="O3519" t="s">
        <v>8277</v>
      </c>
      <c r="P3519" s="9">
        <f>(((J3519/60)/60)/24) + DATE(1970, 1, 1)</f>
        <v>41794.817523148151</v>
      </c>
      <c r="Q3519">
        <f>YEAR(P3519)</f>
        <v>2014</v>
      </c>
    </row>
    <row r="3520" spans="1:17" ht="48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8276</v>
      </c>
      <c r="O3520" t="s">
        <v>8277</v>
      </c>
      <c r="P3520" s="9">
        <f>(((J3520/60)/60)/24) + DATE(1970, 1, 1)</f>
        <v>41893.783553240741</v>
      </c>
      <c r="Q3520">
        <f>YEAR(P3520)</f>
        <v>2014</v>
      </c>
    </row>
    <row r="3521" spans="1:17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8276</v>
      </c>
      <c r="O3521" t="s">
        <v>8277</v>
      </c>
      <c r="P3521" s="9">
        <f>(((J3521/60)/60)/24) + DATE(1970, 1, 1)</f>
        <v>42037.598958333328</v>
      </c>
      <c r="Q3521">
        <f>YEAR(P3521)</f>
        <v>2015</v>
      </c>
    </row>
    <row r="3522" spans="1:17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8276</v>
      </c>
      <c r="O3522" t="s">
        <v>8277</v>
      </c>
      <c r="P3522" s="9">
        <f>(((J3522/60)/60)/24) + DATE(1970, 1, 1)</f>
        <v>42227.824212962965</v>
      </c>
      <c r="Q3522">
        <f>YEAR(P3522)</f>
        <v>2015</v>
      </c>
    </row>
    <row r="3523" spans="1:17" ht="48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8276</v>
      </c>
      <c r="O3523" t="s">
        <v>8277</v>
      </c>
      <c r="P3523" s="9">
        <f>(((J3523/60)/60)/24) + DATE(1970, 1, 1)</f>
        <v>41881.361342592594</v>
      </c>
      <c r="Q3523">
        <f>YEAR(P3523)</f>
        <v>2014</v>
      </c>
    </row>
    <row r="3524" spans="1:17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8276</v>
      </c>
      <c r="O3524" t="s">
        <v>8277</v>
      </c>
      <c r="P3524" s="9">
        <f>(((J3524/60)/60)/24) + DATE(1970, 1, 1)</f>
        <v>42234.789884259255</v>
      </c>
      <c r="Q3524">
        <f>YEAR(P3524)</f>
        <v>2015</v>
      </c>
    </row>
    <row r="3525" spans="1:17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8276</v>
      </c>
      <c r="O3525" t="s">
        <v>8277</v>
      </c>
      <c r="P3525" s="9">
        <f>(((J3525/60)/60)/24) + DATE(1970, 1, 1)</f>
        <v>42581.397546296299</v>
      </c>
      <c r="Q3525">
        <f>YEAR(P3525)</f>
        <v>2016</v>
      </c>
    </row>
    <row r="3526" spans="1:17" ht="48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8276</v>
      </c>
      <c r="O3526" t="s">
        <v>8277</v>
      </c>
      <c r="P3526" s="9">
        <f>(((J3526/60)/60)/24) + DATE(1970, 1, 1)</f>
        <v>41880.76357638889</v>
      </c>
      <c r="Q3526">
        <f>YEAR(P3526)</f>
        <v>2014</v>
      </c>
    </row>
    <row r="3527" spans="1:17" ht="48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8276</v>
      </c>
      <c r="O3527" t="s">
        <v>8277</v>
      </c>
      <c r="P3527" s="9">
        <f>(((J3527/60)/60)/24) + DATE(1970, 1, 1)</f>
        <v>42214.6956712963</v>
      </c>
      <c r="Q3527">
        <f>YEAR(P3527)</f>
        <v>2015</v>
      </c>
    </row>
    <row r="3528" spans="1:17" ht="48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8276</v>
      </c>
      <c r="O3528" t="s">
        <v>8277</v>
      </c>
      <c r="P3528" s="9">
        <f>(((J3528/60)/60)/24) + DATE(1970, 1, 1)</f>
        <v>42460.335312499999</v>
      </c>
      <c r="Q3528">
        <f>YEAR(P3528)</f>
        <v>2016</v>
      </c>
    </row>
    <row r="3529" spans="1:17" ht="48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8276</v>
      </c>
      <c r="O3529" t="s">
        <v>8277</v>
      </c>
      <c r="P3529" s="9">
        <f>(((J3529/60)/60)/24) + DATE(1970, 1, 1)</f>
        <v>42167.023206018523</v>
      </c>
      <c r="Q3529">
        <f>YEAR(P3529)</f>
        <v>2015</v>
      </c>
    </row>
    <row r="3530" spans="1:17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8276</v>
      </c>
      <c r="O3530" t="s">
        <v>8277</v>
      </c>
      <c r="P3530" s="9">
        <f>(((J3530/60)/60)/24) + DATE(1970, 1, 1)</f>
        <v>42733.50136574074</v>
      </c>
      <c r="Q3530">
        <f>YEAR(P3530)</f>
        <v>2016</v>
      </c>
    </row>
    <row r="3531" spans="1:17" ht="48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8276</v>
      </c>
      <c r="O3531" t="s">
        <v>8277</v>
      </c>
      <c r="P3531" s="9">
        <f>(((J3531/60)/60)/24) + DATE(1970, 1, 1)</f>
        <v>42177.761782407411</v>
      </c>
      <c r="Q3531">
        <f>YEAR(P3531)</f>
        <v>2015</v>
      </c>
    </row>
    <row r="3532" spans="1:17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8276</v>
      </c>
      <c r="O3532" t="s">
        <v>8277</v>
      </c>
      <c r="P3532" s="9">
        <f>(((J3532/60)/60)/24) + DATE(1970, 1, 1)</f>
        <v>42442.623344907406</v>
      </c>
      <c r="Q3532">
        <f>YEAR(P3532)</f>
        <v>2016</v>
      </c>
    </row>
    <row r="3533" spans="1:17" ht="16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8276</v>
      </c>
      <c r="O3533" t="s">
        <v>8277</v>
      </c>
      <c r="P3533" s="9">
        <f>(((J3533/60)/60)/24) + DATE(1970, 1, 1)</f>
        <v>42521.654328703706</v>
      </c>
      <c r="Q3533">
        <f>YEAR(P3533)</f>
        <v>2016</v>
      </c>
    </row>
    <row r="3534" spans="1:17" ht="48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8276</v>
      </c>
      <c r="O3534" t="s">
        <v>8277</v>
      </c>
      <c r="P3534" s="9">
        <f>(((J3534/60)/60)/24) + DATE(1970, 1, 1)</f>
        <v>41884.599849537037</v>
      </c>
      <c r="Q3534">
        <f>YEAR(P3534)</f>
        <v>2014</v>
      </c>
    </row>
    <row r="3535" spans="1:17" ht="48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8276</v>
      </c>
      <c r="O3535" t="s">
        <v>8277</v>
      </c>
      <c r="P3535" s="9">
        <f>(((J3535/60)/60)/24) + DATE(1970, 1, 1)</f>
        <v>42289.761192129634</v>
      </c>
      <c r="Q3535">
        <f>YEAR(P3535)</f>
        <v>2015</v>
      </c>
    </row>
    <row r="3536" spans="1:17" ht="32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8276</v>
      </c>
      <c r="O3536" t="s">
        <v>8277</v>
      </c>
      <c r="P3536" s="9">
        <f>(((J3536/60)/60)/24) + DATE(1970, 1, 1)</f>
        <v>42243.6252662037</v>
      </c>
      <c r="Q3536">
        <f>YEAR(P3536)</f>
        <v>2015</v>
      </c>
    </row>
    <row r="3537" spans="1:17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8276</v>
      </c>
      <c r="O3537" t="s">
        <v>8277</v>
      </c>
      <c r="P3537" s="9">
        <f>(((J3537/60)/60)/24) + DATE(1970, 1, 1)</f>
        <v>42248.640162037031</v>
      </c>
      <c r="Q3537">
        <f>YEAR(P3537)</f>
        <v>2015</v>
      </c>
    </row>
    <row r="3538" spans="1:17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8276</v>
      </c>
      <c r="O3538" t="s">
        <v>8277</v>
      </c>
      <c r="P3538" s="9">
        <f>(((J3538/60)/60)/24) + DATE(1970, 1, 1)</f>
        <v>42328.727141203708</v>
      </c>
      <c r="Q3538">
        <f>YEAR(P3538)</f>
        <v>2015</v>
      </c>
    </row>
    <row r="3539" spans="1:17" ht="48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8276</v>
      </c>
      <c r="O3539" t="s">
        <v>8277</v>
      </c>
      <c r="P3539" s="9">
        <f>(((J3539/60)/60)/24) + DATE(1970, 1, 1)</f>
        <v>41923.354351851849</v>
      </c>
      <c r="Q3539">
        <f>YEAR(P3539)</f>
        <v>2014</v>
      </c>
    </row>
    <row r="3540" spans="1:17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8276</v>
      </c>
      <c r="O3540" t="s">
        <v>8277</v>
      </c>
      <c r="P3540" s="9">
        <f>(((J3540/60)/60)/24) + DATE(1970, 1, 1)</f>
        <v>42571.420601851853</v>
      </c>
      <c r="Q3540">
        <f>YEAR(P3540)</f>
        <v>2016</v>
      </c>
    </row>
    <row r="3541" spans="1:17" ht="48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8276</v>
      </c>
      <c r="O3541" t="s">
        <v>8277</v>
      </c>
      <c r="P3541" s="9">
        <f>(((J3541/60)/60)/24) + DATE(1970, 1, 1)</f>
        <v>42600.756041666667</v>
      </c>
      <c r="Q3541">
        <f>YEAR(P3541)</f>
        <v>2016</v>
      </c>
    </row>
    <row r="3542" spans="1:17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8276</v>
      </c>
      <c r="O3542" t="s">
        <v>8277</v>
      </c>
      <c r="P3542" s="9">
        <f>(((J3542/60)/60)/24) + DATE(1970, 1, 1)</f>
        <v>42517.003368055557</v>
      </c>
      <c r="Q3542">
        <f>YEAR(P3542)</f>
        <v>2016</v>
      </c>
    </row>
    <row r="3543" spans="1:17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8276</v>
      </c>
      <c r="O3543" t="s">
        <v>8277</v>
      </c>
      <c r="P3543" s="9">
        <f>(((J3543/60)/60)/24) + DATE(1970, 1, 1)</f>
        <v>42222.730034722219</v>
      </c>
      <c r="Q3543">
        <f>YEAR(P3543)</f>
        <v>2015</v>
      </c>
    </row>
    <row r="3544" spans="1:17" ht="48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8276</v>
      </c>
      <c r="O3544" t="s">
        <v>8277</v>
      </c>
      <c r="P3544" s="9">
        <f>(((J3544/60)/60)/24) + DATE(1970, 1, 1)</f>
        <v>41829.599791666667</v>
      </c>
      <c r="Q3544">
        <f>YEAR(P3544)</f>
        <v>2014</v>
      </c>
    </row>
    <row r="3545" spans="1:17" ht="48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8276</v>
      </c>
      <c r="O3545" t="s">
        <v>8277</v>
      </c>
      <c r="P3545" s="9">
        <f>(((J3545/60)/60)/24) + DATE(1970, 1, 1)</f>
        <v>42150.755312499998</v>
      </c>
      <c r="Q3545">
        <f>YEAR(P3545)</f>
        <v>2015</v>
      </c>
    </row>
    <row r="3546" spans="1:17" ht="32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8276</v>
      </c>
      <c r="O3546" t="s">
        <v>8277</v>
      </c>
      <c r="P3546" s="9">
        <f>(((J3546/60)/60)/24) + DATE(1970, 1, 1)</f>
        <v>42040.831678240742</v>
      </c>
      <c r="Q3546">
        <f>YEAR(P3546)</f>
        <v>2015</v>
      </c>
    </row>
    <row r="3547" spans="1:17" ht="48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8276</v>
      </c>
      <c r="O3547" t="s">
        <v>8277</v>
      </c>
      <c r="P3547" s="9">
        <f>(((J3547/60)/60)/24) + DATE(1970, 1, 1)</f>
        <v>42075.807395833333</v>
      </c>
      <c r="Q3547">
        <f>YEAR(P3547)</f>
        <v>2015</v>
      </c>
    </row>
    <row r="3548" spans="1:17" ht="48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8276</v>
      </c>
      <c r="O3548" t="s">
        <v>8277</v>
      </c>
      <c r="P3548" s="9">
        <f>(((J3548/60)/60)/24) + DATE(1970, 1, 1)</f>
        <v>42073.660694444443</v>
      </c>
      <c r="Q3548">
        <f>YEAR(P3548)</f>
        <v>2015</v>
      </c>
    </row>
    <row r="3549" spans="1:17" ht="48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8276</v>
      </c>
      <c r="O3549" t="s">
        <v>8277</v>
      </c>
      <c r="P3549" s="9">
        <f>(((J3549/60)/60)/24) + DATE(1970, 1, 1)</f>
        <v>42480.078715277778</v>
      </c>
      <c r="Q3549">
        <f>YEAR(P3549)</f>
        <v>2016</v>
      </c>
    </row>
    <row r="3550" spans="1:17" ht="48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8276</v>
      </c>
      <c r="O3550" t="s">
        <v>8277</v>
      </c>
      <c r="P3550" s="9">
        <f>(((J3550/60)/60)/24) + DATE(1970, 1, 1)</f>
        <v>42411.942291666666</v>
      </c>
      <c r="Q3550">
        <f>YEAR(P3550)</f>
        <v>2016</v>
      </c>
    </row>
    <row r="3551" spans="1:17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8276</v>
      </c>
      <c r="O3551" t="s">
        <v>8277</v>
      </c>
      <c r="P3551" s="9">
        <f>(((J3551/60)/60)/24) + DATE(1970, 1, 1)</f>
        <v>42223.394363425927</v>
      </c>
      <c r="Q3551">
        <f>YEAR(P3551)</f>
        <v>2015</v>
      </c>
    </row>
    <row r="3552" spans="1:17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8276</v>
      </c>
      <c r="O3552" t="s">
        <v>8277</v>
      </c>
      <c r="P3552" s="9">
        <f>(((J3552/60)/60)/24) + DATE(1970, 1, 1)</f>
        <v>42462.893495370372</v>
      </c>
      <c r="Q3552">
        <f>YEAR(P3552)</f>
        <v>2016</v>
      </c>
    </row>
    <row r="3553" spans="1:17" ht="48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8276</v>
      </c>
      <c r="O3553" t="s">
        <v>8277</v>
      </c>
      <c r="P3553" s="9">
        <f>(((J3553/60)/60)/24) + DATE(1970, 1, 1)</f>
        <v>41753.515856481477</v>
      </c>
      <c r="Q3553">
        <f>YEAR(P3553)</f>
        <v>2014</v>
      </c>
    </row>
    <row r="3554" spans="1:17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8276</v>
      </c>
      <c r="O3554" t="s">
        <v>8277</v>
      </c>
      <c r="P3554" s="9">
        <f>(((J3554/60)/60)/24) + DATE(1970, 1, 1)</f>
        <v>41788.587083333332</v>
      </c>
      <c r="Q3554">
        <f>YEAR(P3554)</f>
        <v>2014</v>
      </c>
    </row>
    <row r="3555" spans="1:17" ht="48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8276</v>
      </c>
      <c r="O3555" t="s">
        <v>8277</v>
      </c>
      <c r="P3555" s="9">
        <f>(((J3555/60)/60)/24) + DATE(1970, 1, 1)</f>
        <v>42196.028703703705</v>
      </c>
      <c r="Q3555">
        <f>YEAR(P3555)</f>
        <v>2015</v>
      </c>
    </row>
    <row r="3556" spans="1:17" ht="48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8276</v>
      </c>
      <c r="O3556" t="s">
        <v>8277</v>
      </c>
      <c r="P3556" s="9">
        <f>(((J3556/60)/60)/24) + DATE(1970, 1, 1)</f>
        <v>42016.050451388888</v>
      </c>
      <c r="Q3556">
        <f>YEAR(P3556)</f>
        <v>2015</v>
      </c>
    </row>
    <row r="3557" spans="1:17" ht="48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8276</v>
      </c>
      <c r="O3557" t="s">
        <v>8277</v>
      </c>
      <c r="P3557" s="9">
        <f>(((J3557/60)/60)/24) + DATE(1970, 1, 1)</f>
        <v>42661.442060185189</v>
      </c>
      <c r="Q3557">
        <f>YEAR(P3557)</f>
        <v>2016</v>
      </c>
    </row>
    <row r="3558" spans="1:17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8276</v>
      </c>
      <c r="O3558" t="s">
        <v>8277</v>
      </c>
      <c r="P3558" s="9">
        <f>(((J3558/60)/60)/24) + DATE(1970, 1, 1)</f>
        <v>41808.649583333332</v>
      </c>
      <c r="Q3558">
        <f>YEAR(P3558)</f>
        <v>2014</v>
      </c>
    </row>
    <row r="3559" spans="1:17" ht="48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8276</v>
      </c>
      <c r="O3559" t="s">
        <v>8277</v>
      </c>
      <c r="P3559" s="9">
        <f>(((J3559/60)/60)/24) + DATE(1970, 1, 1)</f>
        <v>41730.276747685188</v>
      </c>
      <c r="Q3559">
        <f>YEAR(P3559)</f>
        <v>2014</v>
      </c>
    </row>
    <row r="3560" spans="1:17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8276</v>
      </c>
      <c r="O3560" t="s">
        <v>8277</v>
      </c>
      <c r="P3560" s="9">
        <f>(((J3560/60)/60)/24) + DATE(1970, 1, 1)</f>
        <v>42139.816840277781</v>
      </c>
      <c r="Q3560">
        <f>YEAR(P3560)</f>
        <v>2015</v>
      </c>
    </row>
    <row r="3561" spans="1:17" ht="48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8276</v>
      </c>
      <c r="O3561" t="s">
        <v>8277</v>
      </c>
      <c r="P3561" s="9">
        <f>(((J3561/60)/60)/24) + DATE(1970, 1, 1)</f>
        <v>42194.096157407403</v>
      </c>
      <c r="Q3561">
        <f>YEAR(P3561)</f>
        <v>2015</v>
      </c>
    </row>
    <row r="3562" spans="1:17" ht="48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8276</v>
      </c>
      <c r="O3562" t="s">
        <v>8277</v>
      </c>
      <c r="P3562" s="9">
        <f>(((J3562/60)/60)/24) + DATE(1970, 1, 1)</f>
        <v>42115.889652777783</v>
      </c>
      <c r="Q3562">
        <f>YEAR(P3562)</f>
        <v>2015</v>
      </c>
    </row>
    <row r="3563" spans="1:17" ht="112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8276</v>
      </c>
      <c r="O3563" t="s">
        <v>8277</v>
      </c>
      <c r="P3563" s="9">
        <f>(((J3563/60)/60)/24) + DATE(1970, 1, 1)</f>
        <v>42203.680300925931</v>
      </c>
      <c r="Q3563">
        <f>YEAR(P3563)</f>
        <v>2015</v>
      </c>
    </row>
    <row r="3564" spans="1:17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8276</v>
      </c>
      <c r="O3564" t="s">
        <v>8277</v>
      </c>
      <c r="P3564" s="9">
        <f>(((J3564/60)/60)/24) + DATE(1970, 1, 1)</f>
        <v>42433.761886574073</v>
      </c>
      <c r="Q3564">
        <f>YEAR(P3564)</f>
        <v>2016</v>
      </c>
    </row>
    <row r="3565" spans="1:17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8276</v>
      </c>
      <c r="O3565" t="s">
        <v>8277</v>
      </c>
      <c r="P3565" s="9">
        <f>(((J3565/60)/60)/24) + DATE(1970, 1, 1)</f>
        <v>42555.671944444446</v>
      </c>
      <c r="Q3565">
        <f>YEAR(P3565)</f>
        <v>2016</v>
      </c>
    </row>
    <row r="3566" spans="1:17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8276</v>
      </c>
      <c r="O3566" t="s">
        <v>8277</v>
      </c>
      <c r="P3566" s="9">
        <f>(((J3566/60)/60)/24) + DATE(1970, 1, 1)</f>
        <v>42236.623252314821</v>
      </c>
      <c r="Q3566">
        <f>YEAR(P3566)</f>
        <v>2015</v>
      </c>
    </row>
    <row r="3567" spans="1:17" ht="48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8276</v>
      </c>
      <c r="O3567" t="s">
        <v>8277</v>
      </c>
      <c r="P3567" s="9">
        <f>(((J3567/60)/60)/24) + DATE(1970, 1, 1)</f>
        <v>41974.743148148147</v>
      </c>
      <c r="Q3567">
        <f>YEAR(P3567)</f>
        <v>2014</v>
      </c>
    </row>
    <row r="3568" spans="1:17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8276</v>
      </c>
      <c r="O3568" t="s">
        <v>8277</v>
      </c>
      <c r="P3568" s="9">
        <f>(((J3568/60)/60)/24) + DATE(1970, 1, 1)</f>
        <v>41997.507905092592</v>
      </c>
      <c r="Q3568">
        <f>YEAR(P3568)</f>
        <v>2014</v>
      </c>
    </row>
    <row r="3569" spans="1:17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8276</v>
      </c>
      <c r="O3569" t="s">
        <v>8277</v>
      </c>
      <c r="P3569" s="9">
        <f>(((J3569/60)/60)/24) + DATE(1970, 1, 1)</f>
        <v>42135.810694444444</v>
      </c>
      <c r="Q3569">
        <f>YEAR(P3569)</f>
        <v>2015</v>
      </c>
    </row>
    <row r="3570" spans="1:17" ht="48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8276</v>
      </c>
      <c r="O3570" t="s">
        <v>8277</v>
      </c>
      <c r="P3570" s="9">
        <f>(((J3570/60)/60)/24) + DATE(1970, 1, 1)</f>
        <v>41869.740671296298</v>
      </c>
      <c r="Q3570">
        <f>YEAR(P3570)</f>
        <v>2014</v>
      </c>
    </row>
    <row r="3571" spans="1:17" ht="48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8276</v>
      </c>
      <c r="O3571" t="s">
        <v>8277</v>
      </c>
      <c r="P3571" s="9">
        <f>(((J3571/60)/60)/24) + DATE(1970, 1, 1)</f>
        <v>41982.688611111109</v>
      </c>
      <c r="Q3571">
        <f>YEAR(P3571)</f>
        <v>2014</v>
      </c>
    </row>
    <row r="3572" spans="1:17" ht="48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8276</v>
      </c>
      <c r="O3572" t="s">
        <v>8277</v>
      </c>
      <c r="P3572" s="9">
        <f>(((J3572/60)/60)/24) + DATE(1970, 1, 1)</f>
        <v>41976.331979166673</v>
      </c>
      <c r="Q3572">
        <f>YEAR(P3572)</f>
        <v>2014</v>
      </c>
    </row>
    <row r="3573" spans="1:17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8276</v>
      </c>
      <c r="O3573" t="s">
        <v>8277</v>
      </c>
      <c r="P3573" s="9">
        <f>(((J3573/60)/60)/24) + DATE(1970, 1, 1)</f>
        <v>41912.858946759261</v>
      </c>
      <c r="Q3573">
        <f>YEAR(P3573)</f>
        <v>2014</v>
      </c>
    </row>
    <row r="3574" spans="1:17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8276</v>
      </c>
      <c r="O3574" t="s">
        <v>8277</v>
      </c>
      <c r="P3574" s="9">
        <f>(((J3574/60)/60)/24) + DATE(1970, 1, 1)</f>
        <v>42146.570393518516</v>
      </c>
      <c r="Q3574">
        <f>YEAR(P3574)</f>
        <v>2015</v>
      </c>
    </row>
    <row r="3575" spans="1:17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8276</v>
      </c>
      <c r="O3575" t="s">
        <v>8277</v>
      </c>
      <c r="P3575" s="9">
        <f>(((J3575/60)/60)/24) + DATE(1970, 1, 1)</f>
        <v>41921.375532407408</v>
      </c>
      <c r="Q3575">
        <f>YEAR(P3575)</f>
        <v>2014</v>
      </c>
    </row>
    <row r="3576" spans="1:17" ht="48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8276</v>
      </c>
      <c r="O3576" t="s">
        <v>8277</v>
      </c>
      <c r="P3576" s="9">
        <f>(((J3576/60)/60)/24) + DATE(1970, 1, 1)</f>
        <v>41926.942685185182</v>
      </c>
      <c r="Q3576">
        <f>YEAR(P3576)</f>
        <v>2014</v>
      </c>
    </row>
    <row r="3577" spans="1:17" ht="48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8276</v>
      </c>
      <c r="O3577" t="s">
        <v>8277</v>
      </c>
      <c r="P3577" s="9">
        <f>(((J3577/60)/60)/24) + DATE(1970, 1, 1)</f>
        <v>42561.783877314811</v>
      </c>
      <c r="Q3577">
        <f>YEAR(P3577)</f>
        <v>2016</v>
      </c>
    </row>
    <row r="3578" spans="1:17" ht="48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8276</v>
      </c>
      <c r="O3578" t="s">
        <v>8277</v>
      </c>
      <c r="P3578" s="9">
        <f>(((J3578/60)/60)/24) + DATE(1970, 1, 1)</f>
        <v>42649.54923611111</v>
      </c>
      <c r="Q3578">
        <f>YEAR(P3578)</f>
        <v>2016</v>
      </c>
    </row>
    <row r="3579" spans="1:17" ht="48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8276</v>
      </c>
      <c r="O3579" t="s">
        <v>8277</v>
      </c>
      <c r="P3579" s="9">
        <f>(((J3579/60)/60)/24) + DATE(1970, 1, 1)</f>
        <v>42093.786840277782</v>
      </c>
      <c r="Q3579">
        <f>YEAR(P3579)</f>
        <v>2015</v>
      </c>
    </row>
    <row r="3580" spans="1:17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8276</v>
      </c>
      <c r="O3580" t="s">
        <v>8277</v>
      </c>
      <c r="P3580" s="9">
        <f>(((J3580/60)/60)/24) + DATE(1970, 1, 1)</f>
        <v>42460.733530092592</v>
      </c>
      <c r="Q3580">
        <f>YEAR(P3580)</f>
        <v>2016</v>
      </c>
    </row>
    <row r="3581" spans="1:17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8276</v>
      </c>
      <c r="O3581" t="s">
        <v>8277</v>
      </c>
      <c r="P3581" s="9">
        <f>(((J3581/60)/60)/24) + DATE(1970, 1, 1)</f>
        <v>42430.762222222227</v>
      </c>
      <c r="Q3581">
        <f>YEAR(P3581)</f>
        <v>2016</v>
      </c>
    </row>
    <row r="3582" spans="1:17" ht="48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8276</v>
      </c>
      <c r="O3582" t="s">
        <v>8277</v>
      </c>
      <c r="P3582" s="9">
        <f>(((J3582/60)/60)/24) + DATE(1970, 1, 1)</f>
        <v>42026.176180555558</v>
      </c>
      <c r="Q3582">
        <f>YEAR(P3582)</f>
        <v>2015</v>
      </c>
    </row>
    <row r="3583" spans="1:17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8276</v>
      </c>
      <c r="O3583" t="s">
        <v>8277</v>
      </c>
      <c r="P3583" s="9">
        <f>(((J3583/60)/60)/24) + DATE(1970, 1, 1)</f>
        <v>41836.471180555556</v>
      </c>
      <c r="Q3583">
        <f>YEAR(P3583)</f>
        <v>2014</v>
      </c>
    </row>
    <row r="3584" spans="1:17" ht="48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8276</v>
      </c>
      <c r="O3584" t="s">
        <v>8277</v>
      </c>
      <c r="P3584" s="9">
        <f>(((J3584/60)/60)/24) + DATE(1970, 1, 1)</f>
        <v>42451.095856481479</v>
      </c>
      <c r="Q3584">
        <f>YEAR(P3584)</f>
        <v>2016</v>
      </c>
    </row>
    <row r="3585" spans="1:17" ht="48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8276</v>
      </c>
      <c r="O3585" t="s">
        <v>8277</v>
      </c>
      <c r="P3585" s="9">
        <f>(((J3585/60)/60)/24) + DATE(1970, 1, 1)</f>
        <v>42418.425983796296</v>
      </c>
      <c r="Q3585">
        <f>YEAR(P3585)</f>
        <v>2016</v>
      </c>
    </row>
    <row r="3586" spans="1:17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8276</v>
      </c>
      <c r="O3586" t="s">
        <v>8277</v>
      </c>
      <c r="P3586" s="9">
        <f>(((J3586/60)/60)/24) + DATE(1970, 1, 1)</f>
        <v>42168.316481481481</v>
      </c>
      <c r="Q3586">
        <f>YEAR(P3586)</f>
        <v>2015</v>
      </c>
    </row>
    <row r="3587" spans="1:17" ht="48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8276</v>
      </c>
      <c r="O3587" t="s">
        <v>8277</v>
      </c>
      <c r="P3587" s="9">
        <f>(((J3587/60)/60)/24) + DATE(1970, 1, 1)</f>
        <v>41964.716319444444</v>
      </c>
      <c r="Q3587">
        <f>YEAR(P3587)</f>
        <v>2014</v>
      </c>
    </row>
    <row r="3588" spans="1:17" ht="16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8276</v>
      </c>
      <c r="O3588" t="s">
        <v>8277</v>
      </c>
      <c r="P3588" s="9">
        <f>(((J3588/60)/60)/24) + DATE(1970, 1, 1)</f>
        <v>42576.697569444441</v>
      </c>
      <c r="Q3588">
        <f>YEAR(P3588)</f>
        <v>2016</v>
      </c>
    </row>
    <row r="3589" spans="1:17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8276</v>
      </c>
      <c r="O3589" t="s">
        <v>8277</v>
      </c>
      <c r="P3589" s="9">
        <f>(((J3589/60)/60)/24) + DATE(1970, 1, 1)</f>
        <v>42503.539976851855</v>
      </c>
      <c r="Q3589">
        <f>YEAR(P3589)</f>
        <v>2016</v>
      </c>
    </row>
    <row r="3590" spans="1:17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8276</v>
      </c>
      <c r="O3590" t="s">
        <v>8277</v>
      </c>
      <c r="P3590" s="9">
        <f>(((J3590/60)/60)/24) + DATE(1970, 1, 1)</f>
        <v>42101.828819444447</v>
      </c>
      <c r="Q3590">
        <f>YEAR(P3590)</f>
        <v>2015</v>
      </c>
    </row>
    <row r="3591" spans="1:17" ht="48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8276</v>
      </c>
      <c r="O3591" t="s">
        <v>8277</v>
      </c>
      <c r="P3591" s="9">
        <f>(((J3591/60)/60)/24) + DATE(1970, 1, 1)</f>
        <v>42125.647534722222</v>
      </c>
      <c r="Q3591">
        <f>YEAR(P3591)</f>
        <v>2015</v>
      </c>
    </row>
    <row r="3592" spans="1:17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8276</v>
      </c>
      <c r="O3592" t="s">
        <v>8277</v>
      </c>
      <c r="P3592" s="9">
        <f>(((J3592/60)/60)/24) + DATE(1970, 1, 1)</f>
        <v>41902.333726851852</v>
      </c>
      <c r="Q3592">
        <f>YEAR(P3592)</f>
        <v>2014</v>
      </c>
    </row>
    <row r="3593" spans="1:17" ht="48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8276</v>
      </c>
      <c r="O3593" t="s">
        <v>8277</v>
      </c>
      <c r="P3593" s="9">
        <f>(((J3593/60)/60)/24) + DATE(1970, 1, 1)</f>
        <v>42003.948425925926</v>
      </c>
      <c r="Q3593">
        <f>YEAR(P3593)</f>
        <v>2014</v>
      </c>
    </row>
    <row r="3594" spans="1:17" ht="48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8276</v>
      </c>
      <c r="O3594" t="s">
        <v>8277</v>
      </c>
      <c r="P3594" s="9">
        <f>(((J3594/60)/60)/24) + DATE(1970, 1, 1)</f>
        <v>41988.829942129625</v>
      </c>
      <c r="Q3594">
        <f>YEAR(P3594)</f>
        <v>2014</v>
      </c>
    </row>
    <row r="3595" spans="1:17" ht="48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8276</v>
      </c>
      <c r="O3595" t="s">
        <v>8277</v>
      </c>
      <c r="P3595" s="9">
        <f>(((J3595/60)/60)/24) + DATE(1970, 1, 1)</f>
        <v>41974.898599537039</v>
      </c>
      <c r="Q3595">
        <f>YEAR(P3595)</f>
        <v>2014</v>
      </c>
    </row>
    <row r="3596" spans="1:17" ht="48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8276</v>
      </c>
      <c r="O3596" t="s">
        <v>8277</v>
      </c>
      <c r="P3596" s="9">
        <f>(((J3596/60)/60)/24) + DATE(1970, 1, 1)</f>
        <v>42592.066921296297</v>
      </c>
      <c r="Q3596">
        <f>YEAR(P3596)</f>
        <v>2016</v>
      </c>
    </row>
    <row r="3597" spans="1:17" ht="32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8276</v>
      </c>
      <c r="O3597" t="s">
        <v>8277</v>
      </c>
      <c r="P3597" s="9">
        <f>(((J3597/60)/60)/24) + DATE(1970, 1, 1)</f>
        <v>42050.008368055554</v>
      </c>
      <c r="Q3597">
        <f>YEAR(P3597)</f>
        <v>2015</v>
      </c>
    </row>
    <row r="3598" spans="1:17" ht="48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8276</v>
      </c>
      <c r="O3598" t="s">
        <v>8277</v>
      </c>
      <c r="P3598" s="9">
        <f>(((J3598/60)/60)/24) + DATE(1970, 1, 1)</f>
        <v>41856.715069444443</v>
      </c>
      <c r="Q3598">
        <f>YEAR(P3598)</f>
        <v>2014</v>
      </c>
    </row>
    <row r="3599" spans="1:17" ht="32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8276</v>
      </c>
      <c r="O3599" t="s">
        <v>8277</v>
      </c>
      <c r="P3599" s="9">
        <f>(((J3599/60)/60)/24) + DATE(1970, 1, 1)</f>
        <v>42417.585532407407</v>
      </c>
      <c r="Q3599">
        <f>YEAR(P3599)</f>
        <v>2016</v>
      </c>
    </row>
    <row r="3600" spans="1:17" ht="48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8276</v>
      </c>
      <c r="O3600" t="s">
        <v>8277</v>
      </c>
      <c r="P3600" s="9">
        <f>(((J3600/60)/60)/24) + DATE(1970, 1, 1)</f>
        <v>41866.79886574074</v>
      </c>
      <c r="Q3600">
        <f>YEAR(P3600)</f>
        <v>2014</v>
      </c>
    </row>
    <row r="3601" spans="1:17" ht="48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8276</v>
      </c>
      <c r="O3601" t="s">
        <v>8277</v>
      </c>
      <c r="P3601" s="9">
        <f>(((J3601/60)/60)/24) + DATE(1970, 1, 1)</f>
        <v>42220.79487268519</v>
      </c>
      <c r="Q3601">
        <f>YEAR(P3601)</f>
        <v>2015</v>
      </c>
    </row>
    <row r="3602" spans="1:17" ht="32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8276</v>
      </c>
      <c r="O3602" t="s">
        <v>8277</v>
      </c>
      <c r="P3602" s="9">
        <f>(((J3602/60)/60)/24) + DATE(1970, 1, 1)</f>
        <v>42628.849120370374</v>
      </c>
      <c r="Q3602">
        <f>YEAR(P3602)</f>
        <v>2016</v>
      </c>
    </row>
    <row r="3603" spans="1:17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8276</v>
      </c>
      <c r="O3603" t="s">
        <v>8277</v>
      </c>
      <c r="P3603" s="9">
        <f>(((J3603/60)/60)/24) + DATE(1970, 1, 1)</f>
        <v>41990.99863425926</v>
      </c>
      <c r="Q3603">
        <f>YEAR(P3603)</f>
        <v>2014</v>
      </c>
    </row>
    <row r="3604" spans="1:17" ht="48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8276</v>
      </c>
      <c r="O3604" t="s">
        <v>8277</v>
      </c>
      <c r="P3604" s="9">
        <f>(((J3604/60)/60)/24) + DATE(1970, 1, 1)</f>
        <v>42447.894432870366</v>
      </c>
      <c r="Q3604">
        <f>YEAR(P3604)</f>
        <v>2016</v>
      </c>
    </row>
    <row r="3605" spans="1:17" ht="48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8276</v>
      </c>
      <c r="O3605" t="s">
        <v>8277</v>
      </c>
      <c r="P3605" s="9">
        <f>(((J3605/60)/60)/24) + DATE(1970, 1, 1)</f>
        <v>42283.864351851851</v>
      </c>
      <c r="Q3605">
        <f>YEAR(P3605)</f>
        <v>2015</v>
      </c>
    </row>
    <row r="3606" spans="1:17" ht="48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8276</v>
      </c>
      <c r="O3606" t="s">
        <v>8277</v>
      </c>
      <c r="P3606" s="9">
        <f>(((J3606/60)/60)/24) + DATE(1970, 1, 1)</f>
        <v>42483.015694444446</v>
      </c>
      <c r="Q3606">
        <f>YEAR(P3606)</f>
        <v>2016</v>
      </c>
    </row>
    <row r="3607" spans="1:17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8276</v>
      </c>
      <c r="O3607" t="s">
        <v>8277</v>
      </c>
      <c r="P3607" s="9">
        <f>(((J3607/60)/60)/24) + DATE(1970, 1, 1)</f>
        <v>42383.793124999997</v>
      </c>
      <c r="Q3607">
        <f>YEAR(P3607)</f>
        <v>2016</v>
      </c>
    </row>
    <row r="3608" spans="1:17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8276</v>
      </c>
      <c r="O3608" t="s">
        <v>8277</v>
      </c>
      <c r="P3608" s="9">
        <f>(((J3608/60)/60)/24) + DATE(1970, 1, 1)</f>
        <v>42566.604826388888</v>
      </c>
      <c r="Q3608">
        <f>YEAR(P3608)</f>
        <v>2016</v>
      </c>
    </row>
    <row r="3609" spans="1:17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8276</v>
      </c>
      <c r="O3609" t="s">
        <v>8277</v>
      </c>
      <c r="P3609" s="9">
        <f>(((J3609/60)/60)/24) + DATE(1970, 1, 1)</f>
        <v>42338.963912037041</v>
      </c>
      <c r="Q3609">
        <f>YEAR(P3609)</f>
        <v>2015</v>
      </c>
    </row>
    <row r="3610" spans="1:17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8276</v>
      </c>
      <c r="O3610" t="s">
        <v>8277</v>
      </c>
      <c r="P3610" s="9">
        <f>(((J3610/60)/60)/24) + DATE(1970, 1, 1)</f>
        <v>42506.709375000006</v>
      </c>
      <c r="Q3610">
        <f>YEAR(P3610)</f>
        <v>2016</v>
      </c>
    </row>
    <row r="3611" spans="1:17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8276</v>
      </c>
      <c r="O3611" t="s">
        <v>8277</v>
      </c>
      <c r="P3611" s="9">
        <f>(((J3611/60)/60)/24) + DATE(1970, 1, 1)</f>
        <v>42429.991724537031</v>
      </c>
      <c r="Q3611">
        <f>YEAR(P3611)</f>
        <v>2016</v>
      </c>
    </row>
    <row r="3612" spans="1:17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8276</v>
      </c>
      <c r="O3612" t="s">
        <v>8277</v>
      </c>
      <c r="P3612" s="9">
        <f>(((J3612/60)/60)/24) + DATE(1970, 1, 1)</f>
        <v>42203.432129629626</v>
      </c>
      <c r="Q3612">
        <f>YEAR(P3612)</f>
        <v>2015</v>
      </c>
    </row>
    <row r="3613" spans="1:17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8276</v>
      </c>
      <c r="O3613" t="s">
        <v>8277</v>
      </c>
      <c r="P3613" s="9">
        <f>(((J3613/60)/60)/24) + DATE(1970, 1, 1)</f>
        <v>42072.370381944449</v>
      </c>
      <c r="Q3613">
        <f>YEAR(P3613)</f>
        <v>2015</v>
      </c>
    </row>
    <row r="3614" spans="1:17" ht="48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8276</v>
      </c>
      <c r="O3614" t="s">
        <v>8277</v>
      </c>
      <c r="P3614" s="9">
        <f>(((J3614/60)/60)/24) + DATE(1970, 1, 1)</f>
        <v>41789.726979166669</v>
      </c>
      <c r="Q3614">
        <f>YEAR(P3614)</f>
        <v>2014</v>
      </c>
    </row>
    <row r="3615" spans="1:17" ht="32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8276</v>
      </c>
      <c r="O3615" t="s">
        <v>8277</v>
      </c>
      <c r="P3615" s="9">
        <f>(((J3615/60)/60)/24) + DATE(1970, 1, 1)</f>
        <v>41788.58997685185</v>
      </c>
      <c r="Q3615">
        <f>YEAR(P3615)</f>
        <v>2014</v>
      </c>
    </row>
    <row r="3616" spans="1:17" ht="48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8276</v>
      </c>
      <c r="O3616" t="s">
        <v>8277</v>
      </c>
      <c r="P3616" s="9">
        <f>(((J3616/60)/60)/24) + DATE(1970, 1, 1)</f>
        <v>42144.041851851856</v>
      </c>
      <c r="Q3616">
        <f>YEAR(P3616)</f>
        <v>2015</v>
      </c>
    </row>
    <row r="3617" spans="1:17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8276</v>
      </c>
      <c r="O3617" t="s">
        <v>8277</v>
      </c>
      <c r="P3617" s="9">
        <f>(((J3617/60)/60)/24) + DATE(1970, 1, 1)</f>
        <v>42318.593703703707</v>
      </c>
      <c r="Q3617">
        <f>YEAR(P3617)</f>
        <v>2015</v>
      </c>
    </row>
    <row r="3618" spans="1:17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8276</v>
      </c>
      <c r="O3618" t="s">
        <v>8277</v>
      </c>
      <c r="P3618" s="9">
        <f>(((J3618/60)/60)/24) + DATE(1970, 1, 1)</f>
        <v>42052.949814814812</v>
      </c>
      <c r="Q3618">
        <f>YEAR(P3618)</f>
        <v>2015</v>
      </c>
    </row>
    <row r="3619" spans="1:17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8276</v>
      </c>
      <c r="O3619" t="s">
        <v>8277</v>
      </c>
      <c r="P3619" s="9">
        <f>(((J3619/60)/60)/24) + DATE(1970, 1, 1)</f>
        <v>42779.610289351855</v>
      </c>
      <c r="Q3619">
        <f>YEAR(P3619)</f>
        <v>2017</v>
      </c>
    </row>
    <row r="3620" spans="1:17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8276</v>
      </c>
      <c r="O3620" t="s">
        <v>8277</v>
      </c>
      <c r="P3620" s="9">
        <f>(((J3620/60)/60)/24) + DATE(1970, 1, 1)</f>
        <v>42128.627893518518</v>
      </c>
      <c r="Q3620">
        <f>YEAR(P3620)</f>
        <v>2015</v>
      </c>
    </row>
    <row r="3621" spans="1:17" ht="48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8276</v>
      </c>
      <c r="O3621" t="s">
        <v>8277</v>
      </c>
      <c r="P3621" s="9">
        <f>(((J3621/60)/60)/24) + DATE(1970, 1, 1)</f>
        <v>42661.132245370376</v>
      </c>
      <c r="Q3621">
        <f>YEAR(P3621)</f>
        <v>2016</v>
      </c>
    </row>
    <row r="3622" spans="1:17" ht="48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8276</v>
      </c>
      <c r="O3622" t="s">
        <v>8277</v>
      </c>
      <c r="P3622" s="9">
        <f>(((J3622/60)/60)/24) + DATE(1970, 1, 1)</f>
        <v>42037.938206018516</v>
      </c>
      <c r="Q3622">
        <f>YEAR(P3622)</f>
        <v>2015</v>
      </c>
    </row>
    <row r="3623" spans="1:17" ht="48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8276</v>
      </c>
      <c r="O3623" t="s">
        <v>8277</v>
      </c>
      <c r="P3623" s="9">
        <f>(((J3623/60)/60)/24) + DATE(1970, 1, 1)</f>
        <v>42619.935694444444</v>
      </c>
      <c r="Q3623">
        <f>YEAR(P3623)</f>
        <v>2016</v>
      </c>
    </row>
    <row r="3624" spans="1:17" ht="32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8276</v>
      </c>
      <c r="O3624" t="s">
        <v>8277</v>
      </c>
      <c r="P3624" s="9">
        <f>(((J3624/60)/60)/24) + DATE(1970, 1, 1)</f>
        <v>41877.221886574072</v>
      </c>
      <c r="Q3624">
        <f>YEAR(P3624)</f>
        <v>2014</v>
      </c>
    </row>
    <row r="3625" spans="1:17" ht="32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8276</v>
      </c>
      <c r="O3625" t="s">
        <v>8277</v>
      </c>
      <c r="P3625" s="9">
        <f>(((J3625/60)/60)/24) + DATE(1970, 1, 1)</f>
        <v>41828.736921296295</v>
      </c>
      <c r="Q3625">
        <f>YEAR(P3625)</f>
        <v>2014</v>
      </c>
    </row>
    <row r="3626" spans="1:17" ht="80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8276</v>
      </c>
      <c r="O3626" t="s">
        <v>8277</v>
      </c>
      <c r="P3626" s="9">
        <f>(((J3626/60)/60)/24) + DATE(1970, 1, 1)</f>
        <v>42545.774189814809</v>
      </c>
      <c r="Q3626">
        <f>YEAR(P3626)</f>
        <v>2016</v>
      </c>
    </row>
    <row r="3627" spans="1:17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8276</v>
      </c>
      <c r="O3627" t="s">
        <v>8277</v>
      </c>
      <c r="P3627" s="9">
        <f>(((J3627/60)/60)/24) + DATE(1970, 1, 1)</f>
        <v>42157.652511574073</v>
      </c>
      <c r="Q3627">
        <f>YEAR(P3627)</f>
        <v>2015</v>
      </c>
    </row>
    <row r="3628" spans="1:17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8276</v>
      </c>
      <c r="O3628" t="s">
        <v>8277</v>
      </c>
      <c r="P3628" s="9">
        <f>(((J3628/60)/60)/24) + DATE(1970, 1, 1)</f>
        <v>41846.667326388888</v>
      </c>
      <c r="Q3628">
        <f>YEAR(P3628)</f>
        <v>2014</v>
      </c>
    </row>
    <row r="3629" spans="1:17" ht="48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8276</v>
      </c>
      <c r="O3629" t="s">
        <v>8277</v>
      </c>
      <c r="P3629" s="9">
        <f>(((J3629/60)/60)/24) + DATE(1970, 1, 1)</f>
        <v>42460.741747685184</v>
      </c>
      <c r="Q3629">
        <f>YEAR(P3629)</f>
        <v>2016</v>
      </c>
    </row>
    <row r="3630" spans="1:17" ht="48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8276</v>
      </c>
      <c r="O3630" t="s">
        <v>8318</v>
      </c>
      <c r="P3630" s="9">
        <f>(((J3630/60)/60)/24) + DATE(1970, 1, 1)</f>
        <v>42291.833287037036</v>
      </c>
      <c r="Q3630">
        <f>YEAR(P3630)</f>
        <v>2015</v>
      </c>
    </row>
    <row r="3631" spans="1:17" ht="48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8276</v>
      </c>
      <c r="O3631" t="s">
        <v>8318</v>
      </c>
      <c r="P3631" s="9">
        <f>(((J3631/60)/60)/24) + DATE(1970, 1, 1)</f>
        <v>42437.094490740739</v>
      </c>
      <c r="Q3631">
        <f>YEAR(P3631)</f>
        <v>2016</v>
      </c>
    </row>
    <row r="3632" spans="1:17" ht="48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8276</v>
      </c>
      <c r="O3632" t="s">
        <v>8318</v>
      </c>
      <c r="P3632" s="9">
        <f>(((J3632/60)/60)/24) + DATE(1970, 1, 1)</f>
        <v>41942.84710648148</v>
      </c>
      <c r="Q3632">
        <f>YEAR(P3632)</f>
        <v>2014</v>
      </c>
    </row>
    <row r="3633" spans="1:17" ht="48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8276</v>
      </c>
      <c r="O3633" t="s">
        <v>8318</v>
      </c>
      <c r="P3633" s="9">
        <f>(((J3633/60)/60)/24) + DATE(1970, 1, 1)</f>
        <v>41880.753437499996</v>
      </c>
      <c r="Q3633">
        <f>YEAR(P3633)</f>
        <v>2014</v>
      </c>
    </row>
    <row r="3634" spans="1:17" ht="48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8276</v>
      </c>
      <c r="O3634" t="s">
        <v>8318</v>
      </c>
      <c r="P3634" s="9">
        <f>(((J3634/60)/60)/24) + DATE(1970, 1, 1)</f>
        <v>41946.936909722222</v>
      </c>
      <c r="Q3634">
        <f>YEAR(P3634)</f>
        <v>2014</v>
      </c>
    </row>
    <row r="3635" spans="1:17" ht="48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8276</v>
      </c>
      <c r="O3635" t="s">
        <v>8318</v>
      </c>
      <c r="P3635" s="9">
        <f>(((J3635/60)/60)/24) + DATE(1970, 1, 1)</f>
        <v>42649.623460648145</v>
      </c>
      <c r="Q3635">
        <f>YEAR(P3635)</f>
        <v>2016</v>
      </c>
    </row>
    <row r="3636" spans="1:17" ht="48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8276</v>
      </c>
      <c r="O3636" t="s">
        <v>8318</v>
      </c>
      <c r="P3636" s="9">
        <f>(((J3636/60)/60)/24) + DATE(1970, 1, 1)</f>
        <v>42701.166365740741</v>
      </c>
      <c r="Q3636">
        <f>YEAR(P3636)</f>
        <v>2016</v>
      </c>
    </row>
    <row r="3637" spans="1:17" ht="32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8276</v>
      </c>
      <c r="O3637" t="s">
        <v>8318</v>
      </c>
      <c r="P3637" s="9">
        <f>(((J3637/60)/60)/24) + DATE(1970, 1, 1)</f>
        <v>42450.88282407407</v>
      </c>
      <c r="Q3637">
        <f>YEAR(P3637)</f>
        <v>2016</v>
      </c>
    </row>
    <row r="3638" spans="1:17" ht="48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8276</v>
      </c>
      <c r="O3638" t="s">
        <v>8318</v>
      </c>
      <c r="P3638" s="9">
        <f>(((J3638/60)/60)/24) + DATE(1970, 1, 1)</f>
        <v>42226.694780092599</v>
      </c>
      <c r="Q3638">
        <f>YEAR(P3638)</f>
        <v>2015</v>
      </c>
    </row>
    <row r="3639" spans="1:17" ht="64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8276</v>
      </c>
      <c r="O3639" t="s">
        <v>8318</v>
      </c>
      <c r="P3639" s="9">
        <f>(((J3639/60)/60)/24) + DATE(1970, 1, 1)</f>
        <v>41975.700636574074</v>
      </c>
      <c r="Q3639">
        <f>YEAR(P3639)</f>
        <v>2014</v>
      </c>
    </row>
    <row r="3640" spans="1:17" ht="32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8276</v>
      </c>
      <c r="O3640" t="s">
        <v>8318</v>
      </c>
      <c r="P3640" s="9">
        <f>(((J3640/60)/60)/24) + DATE(1970, 1, 1)</f>
        <v>42053.672824074078</v>
      </c>
      <c r="Q3640">
        <f>YEAR(P3640)</f>
        <v>2015</v>
      </c>
    </row>
    <row r="3641" spans="1:17" ht="48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8276</v>
      </c>
      <c r="O3641" t="s">
        <v>8318</v>
      </c>
      <c r="P3641" s="9">
        <f>(((J3641/60)/60)/24) + DATE(1970, 1, 1)</f>
        <v>42590.677152777775</v>
      </c>
      <c r="Q3641">
        <f>YEAR(P3641)</f>
        <v>2016</v>
      </c>
    </row>
    <row r="3642" spans="1:17" ht="80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8276</v>
      </c>
      <c r="O3642" t="s">
        <v>8318</v>
      </c>
      <c r="P3642" s="9">
        <f>(((J3642/60)/60)/24) + DATE(1970, 1, 1)</f>
        <v>42104.781597222223</v>
      </c>
      <c r="Q3642">
        <f>YEAR(P3642)</f>
        <v>2015</v>
      </c>
    </row>
    <row r="3643" spans="1:17" ht="48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8276</v>
      </c>
      <c r="O3643" t="s">
        <v>8318</v>
      </c>
      <c r="P3643" s="9">
        <f>(((J3643/60)/60)/24) + DATE(1970, 1, 1)</f>
        <v>41899.627071759263</v>
      </c>
      <c r="Q3643">
        <f>YEAR(P3643)</f>
        <v>2014</v>
      </c>
    </row>
    <row r="3644" spans="1:17" ht="64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8276</v>
      </c>
      <c r="O3644" t="s">
        <v>8318</v>
      </c>
      <c r="P3644" s="9">
        <f>(((J3644/60)/60)/24) + DATE(1970, 1, 1)</f>
        <v>42297.816284722227</v>
      </c>
      <c r="Q3644">
        <f>YEAR(P3644)</f>
        <v>2015</v>
      </c>
    </row>
    <row r="3645" spans="1:17" ht="48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8276</v>
      </c>
      <c r="O3645" t="s">
        <v>8318</v>
      </c>
      <c r="P3645" s="9">
        <f>(((J3645/60)/60)/24) + DATE(1970, 1, 1)</f>
        <v>42285.143969907411</v>
      </c>
      <c r="Q3645">
        <f>YEAR(P3645)</f>
        <v>2015</v>
      </c>
    </row>
    <row r="3646" spans="1:17" ht="48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8276</v>
      </c>
      <c r="O3646" t="s">
        <v>8318</v>
      </c>
      <c r="P3646" s="9">
        <f>(((J3646/60)/60)/24) + DATE(1970, 1, 1)</f>
        <v>42409.241747685184</v>
      </c>
      <c r="Q3646">
        <f>YEAR(P3646)</f>
        <v>2016</v>
      </c>
    </row>
    <row r="3647" spans="1:17" ht="48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8276</v>
      </c>
      <c r="O3647" t="s">
        <v>8318</v>
      </c>
      <c r="P3647" s="9">
        <f>(((J3647/60)/60)/24) + DATE(1970, 1, 1)</f>
        <v>42665.970347222217</v>
      </c>
      <c r="Q3647">
        <f>YEAR(P3647)</f>
        <v>2016</v>
      </c>
    </row>
    <row r="3648" spans="1:17" ht="48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8276</v>
      </c>
      <c r="O3648" t="s">
        <v>8318</v>
      </c>
      <c r="P3648" s="9">
        <f>(((J3648/60)/60)/24) + DATE(1970, 1, 1)</f>
        <v>42140.421319444446</v>
      </c>
      <c r="Q3648">
        <f>YEAR(P3648)</f>
        <v>2015</v>
      </c>
    </row>
    <row r="3649" spans="1:17" ht="48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8276</v>
      </c>
      <c r="O3649" t="s">
        <v>8318</v>
      </c>
      <c r="P3649" s="9">
        <f>(((J3649/60)/60)/24) + DATE(1970, 1, 1)</f>
        <v>42598.749155092592</v>
      </c>
      <c r="Q3649">
        <f>YEAR(P3649)</f>
        <v>2016</v>
      </c>
    </row>
    <row r="3650" spans="1:17" ht="32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8276</v>
      </c>
      <c r="O3650" t="s">
        <v>8277</v>
      </c>
      <c r="P3650" s="9">
        <f>(((J3650/60)/60)/24) + DATE(1970, 1, 1)</f>
        <v>41887.292187500003</v>
      </c>
      <c r="Q3650">
        <f>YEAR(P3650)</f>
        <v>2014</v>
      </c>
    </row>
    <row r="3651" spans="1:17" ht="48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8276</v>
      </c>
      <c r="O3651" t="s">
        <v>8277</v>
      </c>
      <c r="P3651" s="9">
        <f>(((J3651/60)/60)/24) + DATE(1970, 1, 1)</f>
        <v>41780.712893518517</v>
      </c>
      <c r="Q3651">
        <f>YEAR(P3651)</f>
        <v>2014</v>
      </c>
    </row>
    <row r="3652" spans="1:17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8276</v>
      </c>
      <c r="O3652" t="s">
        <v>8277</v>
      </c>
      <c r="P3652" s="9">
        <f>(((J3652/60)/60)/24) + DATE(1970, 1, 1)</f>
        <v>42381.478981481487</v>
      </c>
      <c r="Q3652">
        <f>YEAR(P3652)</f>
        <v>2016</v>
      </c>
    </row>
    <row r="3653" spans="1:17" ht="32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8276</v>
      </c>
      <c r="O3653" t="s">
        <v>8277</v>
      </c>
      <c r="P3653" s="9">
        <f>(((J3653/60)/60)/24) + DATE(1970, 1, 1)</f>
        <v>41828.646319444444</v>
      </c>
      <c r="Q3653">
        <f>YEAR(P3653)</f>
        <v>2014</v>
      </c>
    </row>
    <row r="3654" spans="1:17" ht="48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8276</v>
      </c>
      <c r="O3654" t="s">
        <v>8277</v>
      </c>
      <c r="P3654" s="9">
        <f>(((J3654/60)/60)/24) + DATE(1970, 1, 1)</f>
        <v>42596.644699074073</v>
      </c>
      <c r="Q3654">
        <f>YEAR(P3654)</f>
        <v>2016</v>
      </c>
    </row>
    <row r="3655" spans="1:17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8276</v>
      </c>
      <c r="O3655" t="s">
        <v>8277</v>
      </c>
      <c r="P3655" s="9">
        <f>(((J3655/60)/60)/24) + DATE(1970, 1, 1)</f>
        <v>42191.363506944443</v>
      </c>
      <c r="Q3655">
        <f>YEAR(P3655)</f>
        <v>2015</v>
      </c>
    </row>
    <row r="3656" spans="1:17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8276</v>
      </c>
      <c r="O3656" t="s">
        <v>8277</v>
      </c>
      <c r="P3656" s="9">
        <f>(((J3656/60)/60)/24) + DATE(1970, 1, 1)</f>
        <v>42440.416504629626</v>
      </c>
      <c r="Q3656">
        <f>YEAR(P3656)</f>
        <v>2016</v>
      </c>
    </row>
    <row r="3657" spans="1:17" ht="48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8276</v>
      </c>
      <c r="O3657" t="s">
        <v>8277</v>
      </c>
      <c r="P3657" s="9">
        <f>(((J3657/60)/60)/24) + DATE(1970, 1, 1)</f>
        <v>42173.803217592591</v>
      </c>
      <c r="Q3657">
        <f>YEAR(P3657)</f>
        <v>2015</v>
      </c>
    </row>
    <row r="3658" spans="1:17" ht="48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8276</v>
      </c>
      <c r="O3658" t="s">
        <v>8277</v>
      </c>
      <c r="P3658" s="9">
        <f>(((J3658/60)/60)/24) + DATE(1970, 1, 1)</f>
        <v>42737.910138888896</v>
      </c>
      <c r="Q3658">
        <f>YEAR(P3658)</f>
        <v>2017</v>
      </c>
    </row>
    <row r="3659" spans="1:17" ht="48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8276</v>
      </c>
      <c r="O3659" t="s">
        <v>8277</v>
      </c>
      <c r="P3659" s="9">
        <f>(((J3659/60)/60)/24) + DATE(1970, 1, 1)</f>
        <v>42499.629849537043</v>
      </c>
      <c r="Q3659">
        <f>YEAR(P3659)</f>
        <v>2016</v>
      </c>
    </row>
    <row r="3660" spans="1:17" ht="32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8276</v>
      </c>
      <c r="O3660" t="s">
        <v>8277</v>
      </c>
      <c r="P3660" s="9">
        <f>(((J3660/60)/60)/24) + DATE(1970, 1, 1)</f>
        <v>41775.858564814815</v>
      </c>
      <c r="Q3660">
        <f>YEAR(P3660)</f>
        <v>2014</v>
      </c>
    </row>
    <row r="3661" spans="1:17" ht="48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8276</v>
      </c>
      <c r="O3661" t="s">
        <v>8277</v>
      </c>
      <c r="P3661" s="9">
        <f>(((J3661/60)/60)/24) + DATE(1970, 1, 1)</f>
        <v>42055.277199074073</v>
      </c>
      <c r="Q3661">
        <f>YEAR(P3661)</f>
        <v>2015</v>
      </c>
    </row>
    <row r="3662" spans="1:17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8276</v>
      </c>
      <c r="O3662" t="s">
        <v>8277</v>
      </c>
      <c r="P3662" s="9">
        <f>(((J3662/60)/60)/24) + DATE(1970, 1, 1)</f>
        <v>41971.881076388891</v>
      </c>
      <c r="Q3662">
        <f>YEAR(P3662)</f>
        <v>2014</v>
      </c>
    </row>
    <row r="3663" spans="1:17" ht="48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8276</v>
      </c>
      <c r="O3663" t="s">
        <v>8277</v>
      </c>
      <c r="P3663" s="9">
        <f>(((J3663/60)/60)/24) + DATE(1970, 1, 1)</f>
        <v>42447.896666666667</v>
      </c>
      <c r="Q3663">
        <f>YEAR(P3663)</f>
        <v>2016</v>
      </c>
    </row>
    <row r="3664" spans="1:17" ht="48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8276</v>
      </c>
      <c r="O3664" t="s">
        <v>8277</v>
      </c>
      <c r="P3664" s="9">
        <f>(((J3664/60)/60)/24) + DATE(1970, 1, 1)</f>
        <v>42064.220069444447</v>
      </c>
      <c r="Q3664">
        <f>YEAR(P3664)</f>
        <v>2015</v>
      </c>
    </row>
    <row r="3665" spans="1:17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8276</v>
      </c>
      <c r="O3665" t="s">
        <v>8277</v>
      </c>
      <c r="P3665" s="9">
        <f>(((J3665/60)/60)/24) + DATE(1970, 1, 1)</f>
        <v>42665.451736111107</v>
      </c>
      <c r="Q3665">
        <f>YEAR(P3665)</f>
        <v>2016</v>
      </c>
    </row>
    <row r="3666" spans="1:17" ht="48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8276</v>
      </c>
      <c r="O3666" t="s">
        <v>8277</v>
      </c>
      <c r="P3666" s="9">
        <f>(((J3666/60)/60)/24) + DATE(1970, 1, 1)</f>
        <v>42523.248715277776</v>
      </c>
      <c r="Q3666">
        <f>YEAR(P3666)</f>
        <v>2016</v>
      </c>
    </row>
    <row r="3667" spans="1:17" ht="48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8276</v>
      </c>
      <c r="O3667" t="s">
        <v>8277</v>
      </c>
      <c r="P3667" s="9">
        <f>(((J3667/60)/60)/24) + DATE(1970, 1, 1)</f>
        <v>42294.808124999996</v>
      </c>
      <c r="Q3667">
        <f>YEAR(P3667)</f>
        <v>2015</v>
      </c>
    </row>
    <row r="3668" spans="1:17" ht="16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8276</v>
      </c>
      <c r="O3668" t="s">
        <v>8277</v>
      </c>
      <c r="P3668" s="9">
        <f>(((J3668/60)/60)/24) + DATE(1970, 1, 1)</f>
        <v>41822.90488425926</v>
      </c>
      <c r="Q3668">
        <f>YEAR(P3668)</f>
        <v>2014</v>
      </c>
    </row>
    <row r="3669" spans="1:17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8276</v>
      </c>
      <c r="O3669" t="s">
        <v>8277</v>
      </c>
      <c r="P3669" s="9">
        <f>(((J3669/60)/60)/24) + DATE(1970, 1, 1)</f>
        <v>42173.970127314817</v>
      </c>
      <c r="Q3669">
        <f>YEAR(P3669)</f>
        <v>2015</v>
      </c>
    </row>
    <row r="3670" spans="1:17" ht="48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8276</v>
      </c>
      <c r="O3670" t="s">
        <v>8277</v>
      </c>
      <c r="P3670" s="9">
        <f>(((J3670/60)/60)/24) + DATE(1970, 1, 1)</f>
        <v>42185.556157407409</v>
      </c>
      <c r="Q3670">
        <f>YEAR(P3670)</f>
        <v>2015</v>
      </c>
    </row>
    <row r="3671" spans="1:17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8276</v>
      </c>
      <c r="O3671" t="s">
        <v>8277</v>
      </c>
      <c r="P3671" s="9">
        <f>(((J3671/60)/60)/24) + DATE(1970, 1, 1)</f>
        <v>42136.675196759257</v>
      </c>
      <c r="Q3671">
        <f>YEAR(P3671)</f>
        <v>2015</v>
      </c>
    </row>
    <row r="3672" spans="1:17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8276</v>
      </c>
      <c r="O3672" t="s">
        <v>8277</v>
      </c>
      <c r="P3672" s="9">
        <f>(((J3672/60)/60)/24) + DATE(1970, 1, 1)</f>
        <v>42142.514016203699</v>
      </c>
      <c r="Q3672">
        <f>YEAR(P3672)</f>
        <v>2015</v>
      </c>
    </row>
    <row r="3673" spans="1:17" ht="48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8276</v>
      </c>
      <c r="O3673" t="s">
        <v>8277</v>
      </c>
      <c r="P3673" s="9">
        <f>(((J3673/60)/60)/24) + DATE(1970, 1, 1)</f>
        <v>41820.62809027778</v>
      </c>
      <c r="Q3673">
        <f>YEAR(P3673)</f>
        <v>2014</v>
      </c>
    </row>
    <row r="3674" spans="1:17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8276</v>
      </c>
      <c r="O3674" t="s">
        <v>8277</v>
      </c>
      <c r="P3674" s="9">
        <f>(((J3674/60)/60)/24) + DATE(1970, 1, 1)</f>
        <v>41878.946574074071</v>
      </c>
      <c r="Q3674">
        <f>YEAR(P3674)</f>
        <v>2014</v>
      </c>
    </row>
    <row r="3675" spans="1:17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8276</v>
      </c>
      <c r="O3675" t="s">
        <v>8277</v>
      </c>
      <c r="P3675" s="9">
        <f>(((J3675/60)/60)/24) + DATE(1970, 1, 1)</f>
        <v>41914.295104166667</v>
      </c>
      <c r="Q3675">
        <f>YEAR(P3675)</f>
        <v>2014</v>
      </c>
    </row>
    <row r="3676" spans="1:17" ht="48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8276</v>
      </c>
      <c r="O3676" t="s">
        <v>8277</v>
      </c>
      <c r="P3676" s="9">
        <f>(((J3676/60)/60)/24) + DATE(1970, 1, 1)</f>
        <v>42556.873020833329</v>
      </c>
      <c r="Q3676">
        <f>YEAR(P3676)</f>
        <v>2016</v>
      </c>
    </row>
    <row r="3677" spans="1:17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8276</v>
      </c>
      <c r="O3677" t="s">
        <v>8277</v>
      </c>
      <c r="P3677" s="9">
        <f>(((J3677/60)/60)/24) + DATE(1970, 1, 1)</f>
        <v>42493.597013888888</v>
      </c>
      <c r="Q3677">
        <f>YEAR(P3677)</f>
        <v>2016</v>
      </c>
    </row>
    <row r="3678" spans="1:17" ht="48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8276</v>
      </c>
      <c r="O3678" t="s">
        <v>8277</v>
      </c>
      <c r="P3678" s="9">
        <f>(((J3678/60)/60)/24) + DATE(1970, 1, 1)</f>
        <v>41876.815787037034</v>
      </c>
      <c r="Q3678">
        <f>YEAR(P3678)</f>
        <v>2014</v>
      </c>
    </row>
    <row r="3679" spans="1:17" ht="32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8276</v>
      </c>
      <c r="O3679" t="s">
        <v>8277</v>
      </c>
      <c r="P3679" s="9">
        <f>(((J3679/60)/60)/24) + DATE(1970, 1, 1)</f>
        <v>41802.574282407404</v>
      </c>
      <c r="Q3679">
        <f>YEAR(P3679)</f>
        <v>2014</v>
      </c>
    </row>
    <row r="3680" spans="1:17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8276</v>
      </c>
      <c r="O3680" t="s">
        <v>8277</v>
      </c>
      <c r="P3680" s="9">
        <f>(((J3680/60)/60)/24) + DATE(1970, 1, 1)</f>
        <v>42120.531226851846</v>
      </c>
      <c r="Q3680">
        <f>YEAR(P3680)</f>
        <v>2015</v>
      </c>
    </row>
    <row r="3681" spans="1:17" ht="48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8276</v>
      </c>
      <c r="O3681" t="s">
        <v>8277</v>
      </c>
      <c r="P3681" s="9">
        <f>(((J3681/60)/60)/24) + DATE(1970, 1, 1)</f>
        <v>41786.761354166665</v>
      </c>
      <c r="Q3681">
        <f>YEAR(P3681)</f>
        <v>2014</v>
      </c>
    </row>
    <row r="3682" spans="1:17" ht="32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8276</v>
      </c>
      <c r="O3682" t="s">
        <v>8277</v>
      </c>
      <c r="P3682" s="9">
        <f>(((J3682/60)/60)/24) + DATE(1970, 1, 1)</f>
        <v>42627.454097222217</v>
      </c>
      <c r="Q3682">
        <f>YEAR(P3682)</f>
        <v>2016</v>
      </c>
    </row>
    <row r="3683" spans="1:17" ht="64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8276</v>
      </c>
      <c r="O3683" t="s">
        <v>8277</v>
      </c>
      <c r="P3683" s="9">
        <f>(((J3683/60)/60)/24) + DATE(1970, 1, 1)</f>
        <v>42374.651504629626</v>
      </c>
      <c r="Q3683">
        <f>YEAR(P3683)</f>
        <v>2016</v>
      </c>
    </row>
    <row r="3684" spans="1:17" ht="48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8276</v>
      </c>
      <c r="O3684" t="s">
        <v>8277</v>
      </c>
      <c r="P3684" s="9">
        <f>(((J3684/60)/60)/24) + DATE(1970, 1, 1)</f>
        <v>41772.685393518521</v>
      </c>
      <c r="Q3684">
        <f>YEAR(P3684)</f>
        <v>2014</v>
      </c>
    </row>
    <row r="3685" spans="1:17" ht="48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8276</v>
      </c>
      <c r="O3685" t="s">
        <v>8277</v>
      </c>
      <c r="P3685" s="9">
        <f>(((J3685/60)/60)/24) + DATE(1970, 1, 1)</f>
        <v>42633.116851851853</v>
      </c>
      <c r="Q3685">
        <f>YEAR(P3685)</f>
        <v>2016</v>
      </c>
    </row>
    <row r="3686" spans="1:17" ht="48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8276</v>
      </c>
      <c r="O3686" t="s">
        <v>8277</v>
      </c>
      <c r="P3686" s="9">
        <f>(((J3686/60)/60)/24) + DATE(1970, 1, 1)</f>
        <v>42219.180393518516</v>
      </c>
      <c r="Q3686">
        <f>YEAR(P3686)</f>
        <v>2015</v>
      </c>
    </row>
    <row r="3687" spans="1:17" ht="48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8276</v>
      </c>
      <c r="O3687" t="s">
        <v>8277</v>
      </c>
      <c r="P3687" s="9">
        <f>(((J3687/60)/60)/24) + DATE(1970, 1, 1)</f>
        <v>41753.593275462961</v>
      </c>
      <c r="Q3687">
        <f>YEAR(P3687)</f>
        <v>2014</v>
      </c>
    </row>
    <row r="3688" spans="1:17" ht="48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8276</v>
      </c>
      <c r="O3688" t="s">
        <v>8277</v>
      </c>
      <c r="P3688" s="9">
        <f>(((J3688/60)/60)/24) + DATE(1970, 1, 1)</f>
        <v>42230.662731481483</v>
      </c>
      <c r="Q3688">
        <f>YEAR(P3688)</f>
        <v>2015</v>
      </c>
    </row>
    <row r="3689" spans="1:17" ht="48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8276</v>
      </c>
      <c r="O3689" t="s">
        <v>8277</v>
      </c>
      <c r="P3689" s="9">
        <f>(((J3689/60)/60)/24) + DATE(1970, 1, 1)</f>
        <v>41787.218229166669</v>
      </c>
      <c r="Q3689">
        <f>YEAR(P3689)</f>
        <v>2014</v>
      </c>
    </row>
    <row r="3690" spans="1:17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8276</v>
      </c>
      <c r="O3690" t="s">
        <v>8277</v>
      </c>
      <c r="P3690" s="9">
        <f>(((J3690/60)/60)/24) + DATE(1970, 1, 1)</f>
        <v>41829.787083333329</v>
      </c>
      <c r="Q3690">
        <f>YEAR(P3690)</f>
        <v>2014</v>
      </c>
    </row>
    <row r="3691" spans="1:17" ht="48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8276</v>
      </c>
      <c r="O3691" t="s">
        <v>8277</v>
      </c>
      <c r="P3691" s="9">
        <f>(((J3691/60)/60)/24) + DATE(1970, 1, 1)</f>
        <v>42147.826840277776</v>
      </c>
      <c r="Q3691">
        <f>YEAR(P3691)</f>
        <v>2015</v>
      </c>
    </row>
    <row r="3692" spans="1:17" ht="48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8276</v>
      </c>
      <c r="O3692" t="s">
        <v>8277</v>
      </c>
      <c r="P3692" s="9">
        <f>(((J3692/60)/60)/24) + DATE(1970, 1, 1)</f>
        <v>41940.598182870373</v>
      </c>
      <c r="Q3692">
        <f>YEAR(P3692)</f>
        <v>2014</v>
      </c>
    </row>
    <row r="3693" spans="1:17" ht="32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8276</v>
      </c>
      <c r="O3693" t="s">
        <v>8277</v>
      </c>
      <c r="P3693" s="9">
        <f>(((J3693/60)/60)/24) + DATE(1970, 1, 1)</f>
        <v>42020.700567129628</v>
      </c>
      <c r="Q3693">
        <f>YEAR(P3693)</f>
        <v>2015</v>
      </c>
    </row>
    <row r="3694" spans="1:17" ht="32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8276</v>
      </c>
      <c r="O3694" t="s">
        <v>8277</v>
      </c>
      <c r="P3694" s="9">
        <f>(((J3694/60)/60)/24) + DATE(1970, 1, 1)</f>
        <v>41891.96503472222</v>
      </c>
      <c r="Q3694">
        <f>YEAR(P3694)</f>
        <v>2014</v>
      </c>
    </row>
    <row r="3695" spans="1:17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8276</v>
      </c>
      <c r="O3695" t="s">
        <v>8277</v>
      </c>
      <c r="P3695" s="9">
        <f>(((J3695/60)/60)/24) + DATE(1970, 1, 1)</f>
        <v>42309.191307870366</v>
      </c>
      <c r="Q3695">
        <f>YEAR(P3695)</f>
        <v>2015</v>
      </c>
    </row>
    <row r="3696" spans="1:17" ht="48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8276</v>
      </c>
      <c r="O3696" t="s">
        <v>8277</v>
      </c>
      <c r="P3696" s="9">
        <f>(((J3696/60)/60)/24) + DATE(1970, 1, 1)</f>
        <v>42490.133877314816</v>
      </c>
      <c r="Q3696">
        <f>YEAR(P3696)</f>
        <v>2016</v>
      </c>
    </row>
    <row r="3697" spans="1:17" ht="64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8276</v>
      </c>
      <c r="O3697" t="s">
        <v>8277</v>
      </c>
      <c r="P3697" s="9">
        <f>(((J3697/60)/60)/24) + DATE(1970, 1, 1)</f>
        <v>41995.870486111111</v>
      </c>
      <c r="Q3697">
        <f>YEAR(P3697)</f>
        <v>2014</v>
      </c>
    </row>
    <row r="3698" spans="1:17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8276</v>
      </c>
      <c r="O3698" t="s">
        <v>8277</v>
      </c>
      <c r="P3698" s="9">
        <f>(((J3698/60)/60)/24) + DATE(1970, 1, 1)</f>
        <v>41988.617083333331</v>
      </c>
      <c r="Q3698">
        <f>YEAR(P3698)</f>
        <v>2014</v>
      </c>
    </row>
    <row r="3699" spans="1:17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8276</v>
      </c>
      <c r="O3699" t="s">
        <v>8277</v>
      </c>
      <c r="P3699" s="9">
        <f>(((J3699/60)/60)/24) + DATE(1970, 1, 1)</f>
        <v>42479.465833333335</v>
      </c>
      <c r="Q3699">
        <f>YEAR(P3699)</f>
        <v>2016</v>
      </c>
    </row>
    <row r="3700" spans="1:17" ht="32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8276</v>
      </c>
      <c r="O3700" t="s">
        <v>8277</v>
      </c>
      <c r="P3700" s="9">
        <f>(((J3700/60)/60)/24) + DATE(1970, 1, 1)</f>
        <v>42401.806562500002</v>
      </c>
      <c r="Q3700">
        <f>YEAR(P3700)</f>
        <v>2016</v>
      </c>
    </row>
    <row r="3701" spans="1:17" ht="48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8276</v>
      </c>
      <c r="O3701" t="s">
        <v>8277</v>
      </c>
      <c r="P3701" s="9">
        <f>(((J3701/60)/60)/24) + DATE(1970, 1, 1)</f>
        <v>41897.602037037039</v>
      </c>
      <c r="Q3701">
        <f>YEAR(P3701)</f>
        <v>2014</v>
      </c>
    </row>
    <row r="3702" spans="1:17" ht="32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8276</v>
      </c>
      <c r="O3702" t="s">
        <v>8277</v>
      </c>
      <c r="P3702" s="9">
        <f>(((J3702/60)/60)/24) + DATE(1970, 1, 1)</f>
        <v>41882.585648148146</v>
      </c>
      <c r="Q3702">
        <f>YEAR(P3702)</f>
        <v>2014</v>
      </c>
    </row>
    <row r="3703" spans="1:17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8276</v>
      </c>
      <c r="O3703" t="s">
        <v>8277</v>
      </c>
      <c r="P3703" s="9">
        <f>(((J3703/60)/60)/24) + DATE(1970, 1, 1)</f>
        <v>42129.541585648149</v>
      </c>
      <c r="Q3703">
        <f>YEAR(P3703)</f>
        <v>2015</v>
      </c>
    </row>
    <row r="3704" spans="1:17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8276</v>
      </c>
      <c r="O3704" t="s">
        <v>8277</v>
      </c>
      <c r="P3704" s="9">
        <f>(((J3704/60)/60)/24) + DATE(1970, 1, 1)</f>
        <v>42524.53800925926</v>
      </c>
      <c r="Q3704">
        <f>YEAR(P3704)</f>
        <v>2016</v>
      </c>
    </row>
    <row r="3705" spans="1:17" ht="48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8276</v>
      </c>
      <c r="O3705" t="s">
        <v>8277</v>
      </c>
      <c r="P3705" s="9">
        <f>(((J3705/60)/60)/24) + DATE(1970, 1, 1)</f>
        <v>42556.504490740743</v>
      </c>
      <c r="Q3705">
        <f>YEAR(P3705)</f>
        <v>2016</v>
      </c>
    </row>
    <row r="3706" spans="1:17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8276</v>
      </c>
      <c r="O3706" t="s">
        <v>8277</v>
      </c>
      <c r="P3706" s="9">
        <f>(((J3706/60)/60)/24) + DATE(1970, 1, 1)</f>
        <v>42461.689745370371</v>
      </c>
      <c r="Q3706">
        <f>YEAR(P3706)</f>
        <v>2016</v>
      </c>
    </row>
    <row r="3707" spans="1:17" ht="48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8276</v>
      </c>
      <c r="O3707" t="s">
        <v>8277</v>
      </c>
      <c r="P3707" s="9">
        <f>(((J3707/60)/60)/24) + DATE(1970, 1, 1)</f>
        <v>41792.542986111112</v>
      </c>
      <c r="Q3707">
        <f>YEAR(P3707)</f>
        <v>2014</v>
      </c>
    </row>
    <row r="3708" spans="1:17" ht="48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8276</v>
      </c>
      <c r="O3708" t="s">
        <v>8277</v>
      </c>
      <c r="P3708" s="9">
        <f>(((J3708/60)/60)/24) + DATE(1970, 1, 1)</f>
        <v>41879.913761574076</v>
      </c>
      <c r="Q3708">
        <f>YEAR(P3708)</f>
        <v>2014</v>
      </c>
    </row>
    <row r="3709" spans="1:17" ht="32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8276</v>
      </c>
      <c r="O3709" t="s">
        <v>8277</v>
      </c>
      <c r="P3709" s="9">
        <f>(((J3709/60)/60)/24) + DATE(1970, 1, 1)</f>
        <v>42552.048356481479</v>
      </c>
      <c r="Q3709">
        <f>YEAR(P3709)</f>
        <v>2016</v>
      </c>
    </row>
    <row r="3710" spans="1:17" ht="48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8276</v>
      </c>
      <c r="O3710" t="s">
        <v>8277</v>
      </c>
      <c r="P3710" s="9">
        <f>(((J3710/60)/60)/24) + DATE(1970, 1, 1)</f>
        <v>41810.142199074071</v>
      </c>
      <c r="Q3710">
        <f>YEAR(P3710)</f>
        <v>2014</v>
      </c>
    </row>
    <row r="3711" spans="1:17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8276</v>
      </c>
      <c r="O3711" t="s">
        <v>8277</v>
      </c>
      <c r="P3711" s="9">
        <f>(((J3711/60)/60)/24) + DATE(1970, 1, 1)</f>
        <v>41785.707708333335</v>
      </c>
      <c r="Q3711">
        <f>YEAR(P3711)</f>
        <v>2014</v>
      </c>
    </row>
    <row r="3712" spans="1:17" ht="32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8276</v>
      </c>
      <c r="O3712" t="s">
        <v>8277</v>
      </c>
      <c r="P3712" s="9">
        <f>(((J3712/60)/60)/24) + DATE(1970, 1, 1)</f>
        <v>42072.576249999998</v>
      </c>
      <c r="Q3712">
        <f>YEAR(P3712)</f>
        <v>2015</v>
      </c>
    </row>
    <row r="3713" spans="1:17" ht="32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8276</v>
      </c>
      <c r="O3713" t="s">
        <v>8277</v>
      </c>
      <c r="P3713" s="9">
        <f>(((J3713/60)/60)/24) + DATE(1970, 1, 1)</f>
        <v>41779.724224537036</v>
      </c>
      <c r="Q3713">
        <f>YEAR(P3713)</f>
        <v>2014</v>
      </c>
    </row>
    <row r="3714" spans="1:17" ht="48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8276</v>
      </c>
      <c r="O3714" t="s">
        <v>8277</v>
      </c>
      <c r="P3714" s="9">
        <f>(((J3714/60)/60)/24) + DATE(1970, 1, 1)</f>
        <v>42134.172071759262</v>
      </c>
      <c r="Q3714">
        <f>YEAR(P3714)</f>
        <v>2015</v>
      </c>
    </row>
    <row r="3715" spans="1:17" ht="48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8276</v>
      </c>
      <c r="O3715" t="s">
        <v>8277</v>
      </c>
      <c r="P3715" s="9">
        <f>(((J3715/60)/60)/24) + DATE(1970, 1, 1)</f>
        <v>42505.738032407404</v>
      </c>
      <c r="Q3715">
        <f>YEAR(P3715)</f>
        <v>2016</v>
      </c>
    </row>
    <row r="3716" spans="1:17" ht="48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8276</v>
      </c>
      <c r="O3716" t="s">
        <v>8277</v>
      </c>
      <c r="P3716" s="9">
        <f>(((J3716/60)/60)/24) + DATE(1970, 1, 1)</f>
        <v>42118.556331018524</v>
      </c>
      <c r="Q3716">
        <f>YEAR(P3716)</f>
        <v>2015</v>
      </c>
    </row>
    <row r="3717" spans="1:17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8276</v>
      </c>
      <c r="O3717" t="s">
        <v>8277</v>
      </c>
      <c r="P3717" s="9">
        <f>(((J3717/60)/60)/24) + DATE(1970, 1, 1)</f>
        <v>42036.995590277773</v>
      </c>
      <c r="Q3717">
        <f>YEAR(P3717)</f>
        <v>2015</v>
      </c>
    </row>
    <row r="3718" spans="1:17" ht="48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8276</v>
      </c>
      <c r="O3718" t="s">
        <v>8277</v>
      </c>
      <c r="P3718" s="9">
        <f>(((J3718/60)/60)/24) + DATE(1970, 1, 1)</f>
        <v>42360.887835648144</v>
      </c>
      <c r="Q3718">
        <f>YEAR(P3718)</f>
        <v>2015</v>
      </c>
    </row>
    <row r="3719" spans="1:17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8276</v>
      </c>
      <c r="O3719" t="s">
        <v>8277</v>
      </c>
      <c r="P3719" s="9">
        <f>(((J3719/60)/60)/24) + DATE(1970, 1, 1)</f>
        <v>42102.866307870368</v>
      </c>
      <c r="Q3719">
        <f>YEAR(P3719)</f>
        <v>2015</v>
      </c>
    </row>
    <row r="3720" spans="1:17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8276</v>
      </c>
      <c r="O3720" t="s">
        <v>8277</v>
      </c>
      <c r="P3720" s="9">
        <f>(((J3720/60)/60)/24) + DATE(1970, 1, 1)</f>
        <v>42032.716145833328</v>
      </c>
      <c r="Q3720">
        <f>YEAR(P3720)</f>
        <v>2015</v>
      </c>
    </row>
    <row r="3721" spans="1:17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8276</v>
      </c>
      <c r="O3721" t="s">
        <v>8277</v>
      </c>
      <c r="P3721" s="9">
        <f>(((J3721/60)/60)/24) + DATE(1970, 1, 1)</f>
        <v>42147.729930555557</v>
      </c>
      <c r="Q3721">
        <f>YEAR(P3721)</f>
        <v>2015</v>
      </c>
    </row>
    <row r="3722" spans="1:17" ht="32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8276</v>
      </c>
      <c r="O3722" t="s">
        <v>8277</v>
      </c>
      <c r="P3722" s="9">
        <f>(((J3722/60)/60)/24) + DATE(1970, 1, 1)</f>
        <v>42165.993125000001</v>
      </c>
      <c r="Q3722">
        <f>YEAR(P3722)</f>
        <v>2015</v>
      </c>
    </row>
    <row r="3723" spans="1:17" ht="48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8276</v>
      </c>
      <c r="O3723" t="s">
        <v>8277</v>
      </c>
      <c r="P3723" s="9">
        <f>(((J3723/60)/60)/24) + DATE(1970, 1, 1)</f>
        <v>41927.936157407406</v>
      </c>
      <c r="Q3723">
        <f>YEAR(P3723)</f>
        <v>2014</v>
      </c>
    </row>
    <row r="3724" spans="1:17" ht="64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8276</v>
      </c>
      <c r="O3724" t="s">
        <v>8277</v>
      </c>
      <c r="P3724" s="9">
        <f>(((J3724/60)/60)/24) + DATE(1970, 1, 1)</f>
        <v>42381.671840277777</v>
      </c>
      <c r="Q3724">
        <f>YEAR(P3724)</f>
        <v>2016</v>
      </c>
    </row>
    <row r="3725" spans="1:17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8276</v>
      </c>
      <c r="O3725" t="s">
        <v>8277</v>
      </c>
      <c r="P3725" s="9">
        <f>(((J3725/60)/60)/24) + DATE(1970, 1, 1)</f>
        <v>41943.753032407411</v>
      </c>
      <c r="Q3725">
        <f>YEAR(P3725)</f>
        <v>2014</v>
      </c>
    </row>
    <row r="3726" spans="1:17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8276</v>
      </c>
      <c r="O3726" t="s">
        <v>8277</v>
      </c>
      <c r="P3726" s="9">
        <f>(((J3726/60)/60)/24) + DATE(1970, 1, 1)</f>
        <v>42465.491435185191</v>
      </c>
      <c r="Q3726">
        <f>YEAR(P3726)</f>
        <v>2016</v>
      </c>
    </row>
    <row r="3727" spans="1:17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8276</v>
      </c>
      <c r="O3727" t="s">
        <v>8277</v>
      </c>
      <c r="P3727" s="9">
        <f>(((J3727/60)/60)/24) + DATE(1970, 1, 1)</f>
        <v>42401.945219907408</v>
      </c>
      <c r="Q3727">
        <f>YEAR(P3727)</f>
        <v>2016</v>
      </c>
    </row>
    <row r="3728" spans="1:17" ht="48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8276</v>
      </c>
      <c r="O3728" t="s">
        <v>8277</v>
      </c>
      <c r="P3728" s="9">
        <f>(((J3728/60)/60)/24) + DATE(1970, 1, 1)</f>
        <v>42462.140868055561</v>
      </c>
      <c r="Q3728">
        <f>YEAR(P3728)</f>
        <v>2016</v>
      </c>
    </row>
    <row r="3729" spans="1:17" ht="48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8276</v>
      </c>
      <c r="O3729" t="s">
        <v>8277</v>
      </c>
      <c r="P3729" s="9">
        <f>(((J3729/60)/60)/24) + DATE(1970, 1, 1)</f>
        <v>42632.348310185189</v>
      </c>
      <c r="Q3729">
        <f>YEAR(P3729)</f>
        <v>2016</v>
      </c>
    </row>
    <row r="3730" spans="1:17" ht="32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8276</v>
      </c>
      <c r="O3730" t="s">
        <v>8277</v>
      </c>
      <c r="P3730" s="9">
        <f>(((J3730/60)/60)/24) + DATE(1970, 1, 1)</f>
        <v>42205.171018518522</v>
      </c>
      <c r="Q3730">
        <f>YEAR(P3730)</f>
        <v>2015</v>
      </c>
    </row>
    <row r="3731" spans="1:17" ht="48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8276</v>
      </c>
      <c r="O3731" t="s">
        <v>8277</v>
      </c>
      <c r="P3731" s="9">
        <f>(((J3731/60)/60)/24) + DATE(1970, 1, 1)</f>
        <v>42041.205000000002</v>
      </c>
      <c r="Q3731">
        <f>YEAR(P3731)</f>
        <v>2015</v>
      </c>
    </row>
    <row r="3732" spans="1:17" ht="48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8276</v>
      </c>
      <c r="O3732" t="s">
        <v>8277</v>
      </c>
      <c r="P3732" s="9">
        <f>(((J3732/60)/60)/24) + DATE(1970, 1, 1)</f>
        <v>42203.677766203706</v>
      </c>
      <c r="Q3732">
        <f>YEAR(P3732)</f>
        <v>2015</v>
      </c>
    </row>
    <row r="3733" spans="1:17" ht="48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8276</v>
      </c>
      <c r="O3733" t="s">
        <v>8277</v>
      </c>
      <c r="P3733" s="9">
        <f>(((J3733/60)/60)/24) + DATE(1970, 1, 1)</f>
        <v>41983.752847222218</v>
      </c>
      <c r="Q3733">
        <f>YEAR(P3733)</f>
        <v>2014</v>
      </c>
    </row>
    <row r="3734" spans="1:17" ht="32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8276</v>
      </c>
      <c r="O3734" t="s">
        <v>8277</v>
      </c>
      <c r="P3734" s="9">
        <f>(((J3734/60)/60)/24) + DATE(1970, 1, 1)</f>
        <v>41968.677465277782</v>
      </c>
      <c r="Q3734">
        <f>YEAR(P3734)</f>
        <v>2014</v>
      </c>
    </row>
    <row r="3735" spans="1:17" ht="48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8276</v>
      </c>
      <c r="O3735" t="s">
        <v>8277</v>
      </c>
      <c r="P3735" s="9">
        <f>(((J3735/60)/60)/24) + DATE(1970, 1, 1)</f>
        <v>42103.024398148147</v>
      </c>
      <c r="Q3735">
        <f>YEAR(P3735)</f>
        <v>2015</v>
      </c>
    </row>
    <row r="3736" spans="1:17" ht="48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8276</v>
      </c>
      <c r="O3736" t="s">
        <v>8277</v>
      </c>
      <c r="P3736" s="9">
        <f>(((J3736/60)/60)/24) + DATE(1970, 1, 1)</f>
        <v>42089.901574074072</v>
      </c>
      <c r="Q3736">
        <f>YEAR(P3736)</f>
        <v>2015</v>
      </c>
    </row>
    <row r="3737" spans="1:17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8276</v>
      </c>
      <c r="O3737" t="s">
        <v>8277</v>
      </c>
      <c r="P3737" s="9">
        <f>(((J3737/60)/60)/24) + DATE(1970, 1, 1)</f>
        <v>42122.693159722221</v>
      </c>
      <c r="Q3737">
        <f>YEAR(P3737)</f>
        <v>2015</v>
      </c>
    </row>
    <row r="3738" spans="1:17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8276</v>
      </c>
      <c r="O3738" t="s">
        <v>8277</v>
      </c>
      <c r="P3738" s="9">
        <f>(((J3738/60)/60)/24) + DATE(1970, 1, 1)</f>
        <v>42048.711724537032</v>
      </c>
      <c r="Q3738">
        <f>YEAR(P3738)</f>
        <v>2015</v>
      </c>
    </row>
    <row r="3739" spans="1:17" ht="32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8276</v>
      </c>
      <c r="O3739" t="s">
        <v>8277</v>
      </c>
      <c r="P3739" s="9">
        <f>(((J3739/60)/60)/24) + DATE(1970, 1, 1)</f>
        <v>42297.691006944442</v>
      </c>
      <c r="Q3739">
        <f>YEAR(P3739)</f>
        <v>2015</v>
      </c>
    </row>
    <row r="3740" spans="1:17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8276</v>
      </c>
      <c r="O3740" t="s">
        <v>8277</v>
      </c>
      <c r="P3740" s="9">
        <f>(((J3740/60)/60)/24) + DATE(1970, 1, 1)</f>
        <v>41813.938715277778</v>
      </c>
      <c r="Q3740">
        <f>YEAR(P3740)</f>
        <v>2014</v>
      </c>
    </row>
    <row r="3741" spans="1:17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8276</v>
      </c>
      <c r="O3741" t="s">
        <v>8277</v>
      </c>
      <c r="P3741" s="9">
        <f>(((J3741/60)/60)/24) + DATE(1970, 1, 1)</f>
        <v>42548.449861111112</v>
      </c>
      <c r="Q3741">
        <f>YEAR(P3741)</f>
        <v>2016</v>
      </c>
    </row>
    <row r="3742" spans="1:17" ht="48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8276</v>
      </c>
      <c r="O3742" t="s">
        <v>8277</v>
      </c>
      <c r="P3742" s="9">
        <f>(((J3742/60)/60)/24) + DATE(1970, 1, 1)</f>
        <v>41833.089756944442</v>
      </c>
      <c r="Q3742">
        <f>YEAR(P3742)</f>
        <v>2014</v>
      </c>
    </row>
    <row r="3743" spans="1:17" ht="48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8276</v>
      </c>
      <c r="O3743" t="s">
        <v>8277</v>
      </c>
      <c r="P3743" s="9">
        <f>(((J3743/60)/60)/24) + DATE(1970, 1, 1)</f>
        <v>42325.920717592591</v>
      </c>
      <c r="Q3743">
        <f>YEAR(P3743)</f>
        <v>2015</v>
      </c>
    </row>
    <row r="3744" spans="1:17" ht="48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8276</v>
      </c>
      <c r="O3744" t="s">
        <v>8277</v>
      </c>
      <c r="P3744" s="9">
        <f>(((J3744/60)/60)/24) + DATE(1970, 1, 1)</f>
        <v>41858.214629629627</v>
      </c>
      <c r="Q3744">
        <f>YEAR(P3744)</f>
        <v>2014</v>
      </c>
    </row>
    <row r="3745" spans="1:17" ht="32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8276</v>
      </c>
      <c r="O3745" t="s">
        <v>8277</v>
      </c>
      <c r="P3745" s="9">
        <f>(((J3745/60)/60)/24) + DATE(1970, 1, 1)</f>
        <v>41793.710231481484</v>
      </c>
      <c r="Q3745">
        <f>YEAR(P3745)</f>
        <v>2014</v>
      </c>
    </row>
    <row r="3746" spans="1:17" ht="48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8276</v>
      </c>
      <c r="O3746" t="s">
        <v>8277</v>
      </c>
      <c r="P3746" s="9">
        <f>(((J3746/60)/60)/24) + DATE(1970, 1, 1)</f>
        <v>41793.814259259263</v>
      </c>
      <c r="Q3746">
        <f>YEAR(P3746)</f>
        <v>2014</v>
      </c>
    </row>
    <row r="3747" spans="1:17" ht="48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8276</v>
      </c>
      <c r="O3747" t="s">
        <v>8277</v>
      </c>
      <c r="P3747" s="9">
        <f>(((J3747/60)/60)/24) + DATE(1970, 1, 1)</f>
        <v>41831.697939814818</v>
      </c>
      <c r="Q3747">
        <f>YEAR(P3747)</f>
        <v>2014</v>
      </c>
    </row>
    <row r="3748" spans="1:17" ht="16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8276</v>
      </c>
      <c r="O3748" t="s">
        <v>8277</v>
      </c>
      <c r="P3748" s="9">
        <f>(((J3748/60)/60)/24) + DATE(1970, 1, 1)</f>
        <v>42621.389340277776</v>
      </c>
      <c r="Q3748">
        <f>YEAR(P3748)</f>
        <v>2016</v>
      </c>
    </row>
    <row r="3749" spans="1:17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8276</v>
      </c>
      <c r="O3749" t="s">
        <v>8277</v>
      </c>
      <c r="P3749" s="9">
        <f>(((J3749/60)/60)/24) + DATE(1970, 1, 1)</f>
        <v>42164.299722222218</v>
      </c>
      <c r="Q3749">
        <f>YEAR(P3749)</f>
        <v>2015</v>
      </c>
    </row>
    <row r="3750" spans="1:17" ht="48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8276</v>
      </c>
      <c r="O3750" t="s">
        <v>8318</v>
      </c>
      <c r="P3750" s="9">
        <f>(((J3750/60)/60)/24) + DATE(1970, 1, 1)</f>
        <v>42395.706435185188</v>
      </c>
      <c r="Q3750">
        <f>YEAR(P3750)</f>
        <v>2016</v>
      </c>
    </row>
    <row r="3751" spans="1:17" ht="48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8276</v>
      </c>
      <c r="O3751" t="s">
        <v>8318</v>
      </c>
      <c r="P3751" s="9">
        <f>(((J3751/60)/60)/24) + DATE(1970, 1, 1)</f>
        <v>42458.127175925925</v>
      </c>
      <c r="Q3751">
        <f>YEAR(P3751)</f>
        <v>2016</v>
      </c>
    </row>
    <row r="3752" spans="1:17" ht="96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8276</v>
      </c>
      <c r="O3752" t="s">
        <v>8318</v>
      </c>
      <c r="P3752" s="9">
        <f>(((J3752/60)/60)/24) + DATE(1970, 1, 1)</f>
        <v>42016.981574074074</v>
      </c>
      <c r="Q3752">
        <f>YEAR(P3752)</f>
        <v>2015</v>
      </c>
    </row>
    <row r="3753" spans="1:17" ht="48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8276</v>
      </c>
      <c r="O3753" t="s">
        <v>8318</v>
      </c>
      <c r="P3753" s="9">
        <f>(((J3753/60)/60)/24) + DATE(1970, 1, 1)</f>
        <v>42403.035567129627</v>
      </c>
      <c r="Q3753">
        <f>YEAR(P3753)</f>
        <v>2016</v>
      </c>
    </row>
    <row r="3754" spans="1:17" ht="64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8276</v>
      </c>
      <c r="O3754" t="s">
        <v>8318</v>
      </c>
      <c r="P3754" s="9">
        <f>(((J3754/60)/60)/24) + DATE(1970, 1, 1)</f>
        <v>42619.802488425921</v>
      </c>
      <c r="Q3754">
        <f>YEAR(P3754)</f>
        <v>2016</v>
      </c>
    </row>
    <row r="3755" spans="1:17" ht="48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8276</v>
      </c>
      <c r="O3755" t="s">
        <v>8318</v>
      </c>
      <c r="P3755" s="9">
        <f>(((J3755/60)/60)/24) + DATE(1970, 1, 1)</f>
        <v>42128.824074074073</v>
      </c>
      <c r="Q3755">
        <f>YEAR(P3755)</f>
        <v>2015</v>
      </c>
    </row>
    <row r="3756" spans="1:17" ht="48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8276</v>
      </c>
      <c r="O3756" t="s">
        <v>8318</v>
      </c>
      <c r="P3756" s="9">
        <f>(((J3756/60)/60)/24) + DATE(1970, 1, 1)</f>
        <v>41808.881215277775</v>
      </c>
      <c r="Q3756">
        <f>YEAR(P3756)</f>
        <v>2014</v>
      </c>
    </row>
    <row r="3757" spans="1:17" ht="48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8276</v>
      </c>
      <c r="O3757" t="s">
        <v>8318</v>
      </c>
      <c r="P3757" s="9">
        <f>(((J3757/60)/60)/24) + DATE(1970, 1, 1)</f>
        <v>42445.866979166662</v>
      </c>
      <c r="Q3757">
        <f>YEAR(P3757)</f>
        <v>2016</v>
      </c>
    </row>
    <row r="3758" spans="1:17" ht="48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8276</v>
      </c>
      <c r="O3758" t="s">
        <v>8318</v>
      </c>
      <c r="P3758" s="9">
        <f>(((J3758/60)/60)/24) + DATE(1970, 1, 1)</f>
        <v>41771.814791666664</v>
      </c>
      <c r="Q3758">
        <f>YEAR(P3758)</f>
        <v>2014</v>
      </c>
    </row>
    <row r="3759" spans="1:17" ht="48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8276</v>
      </c>
      <c r="O3759" t="s">
        <v>8318</v>
      </c>
      <c r="P3759" s="9">
        <f>(((J3759/60)/60)/24) + DATE(1970, 1, 1)</f>
        <v>41954.850868055553</v>
      </c>
      <c r="Q3759">
        <f>YEAR(P3759)</f>
        <v>2014</v>
      </c>
    </row>
    <row r="3760" spans="1:17" ht="32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8276</v>
      </c>
      <c r="O3760" t="s">
        <v>8318</v>
      </c>
      <c r="P3760" s="9">
        <f>(((J3760/60)/60)/24) + DATE(1970, 1, 1)</f>
        <v>41747.471504629626</v>
      </c>
      <c r="Q3760">
        <f>YEAR(P3760)</f>
        <v>2014</v>
      </c>
    </row>
    <row r="3761" spans="1:17" ht="32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8276</v>
      </c>
      <c r="O3761" t="s">
        <v>8318</v>
      </c>
      <c r="P3761" s="9">
        <f>(((J3761/60)/60)/24) + DATE(1970, 1, 1)</f>
        <v>42182.108252314814</v>
      </c>
      <c r="Q3761">
        <f>YEAR(P3761)</f>
        <v>2015</v>
      </c>
    </row>
    <row r="3762" spans="1:17" ht="48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8276</v>
      </c>
      <c r="O3762" t="s">
        <v>8318</v>
      </c>
      <c r="P3762" s="9">
        <f>(((J3762/60)/60)/24) + DATE(1970, 1, 1)</f>
        <v>41739.525300925925</v>
      </c>
      <c r="Q3762">
        <f>YEAR(P3762)</f>
        <v>2014</v>
      </c>
    </row>
    <row r="3763" spans="1:17" ht="48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8276</v>
      </c>
      <c r="O3763" t="s">
        <v>8318</v>
      </c>
      <c r="P3763" s="9">
        <f>(((J3763/60)/60)/24) + DATE(1970, 1, 1)</f>
        <v>42173.466863425929</v>
      </c>
      <c r="Q3763">
        <f>YEAR(P3763)</f>
        <v>2015</v>
      </c>
    </row>
    <row r="3764" spans="1:17" ht="48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8276</v>
      </c>
      <c r="O3764" t="s">
        <v>8318</v>
      </c>
      <c r="P3764" s="9">
        <f>(((J3764/60)/60)/24) + DATE(1970, 1, 1)</f>
        <v>42193.813530092593</v>
      </c>
      <c r="Q3764">
        <f>YEAR(P3764)</f>
        <v>2015</v>
      </c>
    </row>
    <row r="3765" spans="1:17" ht="32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8276</v>
      </c>
      <c r="O3765" t="s">
        <v>8318</v>
      </c>
      <c r="P3765" s="9">
        <f>(((J3765/60)/60)/24) + DATE(1970, 1, 1)</f>
        <v>42065.750300925924</v>
      </c>
      <c r="Q3765">
        <f>YEAR(P3765)</f>
        <v>2015</v>
      </c>
    </row>
    <row r="3766" spans="1:17" ht="48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8276</v>
      </c>
      <c r="O3766" t="s">
        <v>8318</v>
      </c>
      <c r="P3766" s="9">
        <f>(((J3766/60)/60)/24) + DATE(1970, 1, 1)</f>
        <v>42499.842962962968</v>
      </c>
      <c r="Q3766">
        <f>YEAR(P3766)</f>
        <v>2016</v>
      </c>
    </row>
    <row r="3767" spans="1:17" ht="48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8276</v>
      </c>
      <c r="O3767" t="s">
        <v>8318</v>
      </c>
      <c r="P3767" s="9">
        <f>(((J3767/60)/60)/24) + DATE(1970, 1, 1)</f>
        <v>41820.776412037041</v>
      </c>
      <c r="Q3767">
        <f>YEAR(P3767)</f>
        <v>2014</v>
      </c>
    </row>
    <row r="3768" spans="1:17" ht="32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8276</v>
      </c>
      <c r="O3768" t="s">
        <v>8318</v>
      </c>
      <c r="P3768" s="9">
        <f>(((J3768/60)/60)/24) + DATE(1970, 1, 1)</f>
        <v>41788.167187500003</v>
      </c>
      <c r="Q3768">
        <f>YEAR(P3768)</f>
        <v>2014</v>
      </c>
    </row>
    <row r="3769" spans="1:17" ht="48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8276</v>
      </c>
      <c r="O3769" t="s">
        <v>8318</v>
      </c>
      <c r="P3769" s="9">
        <f>(((J3769/60)/60)/24) + DATE(1970, 1, 1)</f>
        <v>42050.019641203704</v>
      </c>
      <c r="Q3769">
        <f>YEAR(P3769)</f>
        <v>2015</v>
      </c>
    </row>
    <row r="3770" spans="1:17" ht="48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8276</v>
      </c>
      <c r="O3770" t="s">
        <v>8318</v>
      </c>
      <c r="P3770" s="9">
        <f>(((J3770/60)/60)/24) + DATE(1970, 1, 1)</f>
        <v>41772.727893518517</v>
      </c>
      <c r="Q3770">
        <f>YEAR(P3770)</f>
        <v>2014</v>
      </c>
    </row>
    <row r="3771" spans="1:17" ht="48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8276</v>
      </c>
      <c r="O3771" t="s">
        <v>8318</v>
      </c>
      <c r="P3771" s="9">
        <f>(((J3771/60)/60)/24) + DATE(1970, 1, 1)</f>
        <v>42445.598136574074</v>
      </c>
      <c r="Q3771">
        <f>YEAR(P3771)</f>
        <v>2016</v>
      </c>
    </row>
    <row r="3772" spans="1:17" ht="48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8276</v>
      </c>
      <c r="O3772" t="s">
        <v>8318</v>
      </c>
      <c r="P3772" s="9">
        <f>(((J3772/60)/60)/24) + DATE(1970, 1, 1)</f>
        <v>42138.930671296301</v>
      </c>
      <c r="Q3772">
        <f>YEAR(P3772)</f>
        <v>2015</v>
      </c>
    </row>
    <row r="3773" spans="1:17" ht="32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8276</v>
      </c>
      <c r="O3773" t="s">
        <v>8318</v>
      </c>
      <c r="P3773" s="9">
        <f>(((J3773/60)/60)/24) + DATE(1970, 1, 1)</f>
        <v>42493.857083333336</v>
      </c>
      <c r="Q3773">
        <f>YEAR(P3773)</f>
        <v>2016</v>
      </c>
    </row>
    <row r="3774" spans="1:17" ht="48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8276</v>
      </c>
      <c r="O3774" t="s">
        <v>8318</v>
      </c>
      <c r="P3774" s="9">
        <f>(((J3774/60)/60)/24) + DATE(1970, 1, 1)</f>
        <v>42682.616967592592</v>
      </c>
      <c r="Q3774">
        <f>YEAR(P3774)</f>
        <v>2016</v>
      </c>
    </row>
    <row r="3775" spans="1:17" ht="32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8276</v>
      </c>
      <c r="O3775" t="s">
        <v>8318</v>
      </c>
      <c r="P3775" s="9">
        <f>(((J3775/60)/60)/24) + DATE(1970, 1, 1)</f>
        <v>42656.005173611105</v>
      </c>
      <c r="Q3775">
        <f>YEAR(P3775)</f>
        <v>2016</v>
      </c>
    </row>
    <row r="3776" spans="1:17" ht="48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8276</v>
      </c>
      <c r="O3776" t="s">
        <v>8318</v>
      </c>
      <c r="P3776" s="9">
        <f>(((J3776/60)/60)/24) + DATE(1970, 1, 1)</f>
        <v>42087.792303240742</v>
      </c>
      <c r="Q3776">
        <f>YEAR(P3776)</f>
        <v>2015</v>
      </c>
    </row>
    <row r="3777" spans="1:17" ht="48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8276</v>
      </c>
      <c r="O3777" t="s">
        <v>8318</v>
      </c>
      <c r="P3777" s="9">
        <f>(((J3777/60)/60)/24) + DATE(1970, 1, 1)</f>
        <v>42075.942627314813</v>
      </c>
      <c r="Q3777">
        <f>YEAR(P3777)</f>
        <v>2015</v>
      </c>
    </row>
    <row r="3778" spans="1:17" ht="64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8276</v>
      </c>
      <c r="O3778" t="s">
        <v>8318</v>
      </c>
      <c r="P3778" s="9">
        <f>(((J3778/60)/60)/24) + DATE(1970, 1, 1)</f>
        <v>41814.367800925924</v>
      </c>
      <c r="Q3778">
        <f>YEAR(P3778)</f>
        <v>2014</v>
      </c>
    </row>
    <row r="3779" spans="1:17" ht="48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8276</v>
      </c>
      <c r="O3779" t="s">
        <v>8318</v>
      </c>
      <c r="P3779" s="9">
        <f>(((J3779/60)/60)/24) + DATE(1970, 1, 1)</f>
        <v>41887.111354166671</v>
      </c>
      <c r="Q3779">
        <f>YEAR(P3779)</f>
        <v>2014</v>
      </c>
    </row>
    <row r="3780" spans="1:17" ht="32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8276</v>
      </c>
      <c r="O3780" t="s">
        <v>8318</v>
      </c>
      <c r="P3780" s="9">
        <f>(((J3780/60)/60)/24) + DATE(1970, 1, 1)</f>
        <v>41989.819212962961</v>
      </c>
      <c r="Q3780">
        <f>YEAR(P3780)</f>
        <v>2014</v>
      </c>
    </row>
    <row r="3781" spans="1:17" ht="32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8276</v>
      </c>
      <c r="O3781" t="s">
        <v>8318</v>
      </c>
      <c r="P3781" s="9">
        <f>(((J3781/60)/60)/24) + DATE(1970, 1, 1)</f>
        <v>42425.735416666663</v>
      </c>
      <c r="Q3781">
        <f>YEAR(P3781)</f>
        <v>2016</v>
      </c>
    </row>
    <row r="3782" spans="1:17" ht="48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8276</v>
      </c>
      <c r="O3782" t="s">
        <v>8318</v>
      </c>
      <c r="P3782" s="9">
        <f>(((J3782/60)/60)/24) + DATE(1970, 1, 1)</f>
        <v>42166.219733796301</v>
      </c>
      <c r="Q3782">
        <f>YEAR(P3782)</f>
        <v>2015</v>
      </c>
    </row>
    <row r="3783" spans="1:17" ht="48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8276</v>
      </c>
      <c r="O3783" t="s">
        <v>8318</v>
      </c>
      <c r="P3783" s="9">
        <f>(((J3783/60)/60)/24) + DATE(1970, 1, 1)</f>
        <v>41865.882928240739</v>
      </c>
      <c r="Q3783">
        <f>YEAR(P3783)</f>
        <v>2014</v>
      </c>
    </row>
    <row r="3784" spans="1:17" ht="48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8276</v>
      </c>
      <c r="O3784" t="s">
        <v>8318</v>
      </c>
      <c r="P3784" s="9">
        <f>(((J3784/60)/60)/24) + DATE(1970, 1, 1)</f>
        <v>42546.862233796302</v>
      </c>
      <c r="Q3784">
        <f>YEAR(P3784)</f>
        <v>2016</v>
      </c>
    </row>
    <row r="3785" spans="1:17" ht="48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8276</v>
      </c>
      <c r="O3785" t="s">
        <v>8318</v>
      </c>
      <c r="P3785" s="9">
        <f>(((J3785/60)/60)/24) + DATE(1970, 1, 1)</f>
        <v>42420.140277777777</v>
      </c>
      <c r="Q3785">
        <f>YEAR(P3785)</f>
        <v>2016</v>
      </c>
    </row>
    <row r="3786" spans="1:17" ht="48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8276</v>
      </c>
      <c r="O3786" t="s">
        <v>8318</v>
      </c>
      <c r="P3786" s="9">
        <f>(((J3786/60)/60)/24) + DATE(1970, 1, 1)</f>
        <v>42531.980694444443</v>
      </c>
      <c r="Q3786">
        <f>YEAR(P3786)</f>
        <v>2016</v>
      </c>
    </row>
    <row r="3787" spans="1:17" ht="48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8276</v>
      </c>
      <c r="O3787" t="s">
        <v>8318</v>
      </c>
      <c r="P3787" s="9">
        <f>(((J3787/60)/60)/24) + DATE(1970, 1, 1)</f>
        <v>42548.63853009259</v>
      </c>
      <c r="Q3787">
        <f>YEAR(P3787)</f>
        <v>2016</v>
      </c>
    </row>
    <row r="3788" spans="1:17" ht="48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8276</v>
      </c>
      <c r="O3788" t="s">
        <v>8318</v>
      </c>
      <c r="P3788" s="9">
        <f>(((J3788/60)/60)/24) + DATE(1970, 1, 1)</f>
        <v>42487.037905092591</v>
      </c>
      <c r="Q3788">
        <f>YEAR(P3788)</f>
        <v>2016</v>
      </c>
    </row>
    <row r="3789" spans="1:17" ht="48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8276</v>
      </c>
      <c r="O3789" t="s">
        <v>8318</v>
      </c>
      <c r="P3789" s="9">
        <f>(((J3789/60)/60)/24) + DATE(1970, 1, 1)</f>
        <v>42167.534791666665</v>
      </c>
      <c r="Q3789">
        <f>YEAR(P3789)</f>
        <v>2015</v>
      </c>
    </row>
    <row r="3790" spans="1:17" ht="80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8276</v>
      </c>
      <c r="O3790" t="s">
        <v>8318</v>
      </c>
      <c r="P3790" s="9">
        <f>(((J3790/60)/60)/24) + DATE(1970, 1, 1)</f>
        <v>42333.695821759262</v>
      </c>
      <c r="Q3790">
        <f>YEAR(P3790)</f>
        <v>2015</v>
      </c>
    </row>
    <row r="3791" spans="1:17" ht="48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8276</v>
      </c>
      <c r="O3791" t="s">
        <v>8318</v>
      </c>
      <c r="P3791" s="9">
        <f>(((J3791/60)/60)/24) + DATE(1970, 1, 1)</f>
        <v>42138.798819444448</v>
      </c>
      <c r="Q3791">
        <f>YEAR(P3791)</f>
        <v>2015</v>
      </c>
    </row>
    <row r="3792" spans="1:17" ht="48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8276</v>
      </c>
      <c r="O3792" t="s">
        <v>8318</v>
      </c>
      <c r="P3792" s="9">
        <f>(((J3792/60)/60)/24) + DATE(1970, 1, 1)</f>
        <v>42666.666932870372</v>
      </c>
      <c r="Q3792">
        <f>YEAR(P3792)</f>
        <v>2016</v>
      </c>
    </row>
    <row r="3793" spans="1:17" ht="32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8276</v>
      </c>
      <c r="O3793" t="s">
        <v>8318</v>
      </c>
      <c r="P3793" s="9">
        <f>(((J3793/60)/60)/24) + DATE(1970, 1, 1)</f>
        <v>41766.692037037035</v>
      </c>
      <c r="Q3793">
        <f>YEAR(P3793)</f>
        <v>2014</v>
      </c>
    </row>
    <row r="3794" spans="1:17" ht="32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8276</v>
      </c>
      <c r="O3794" t="s">
        <v>8318</v>
      </c>
      <c r="P3794" s="9">
        <f>(((J3794/60)/60)/24) + DATE(1970, 1, 1)</f>
        <v>42170.447013888886</v>
      </c>
      <c r="Q3794">
        <f>YEAR(P3794)</f>
        <v>2015</v>
      </c>
    </row>
    <row r="3795" spans="1:17" ht="48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8276</v>
      </c>
      <c r="O3795" t="s">
        <v>8318</v>
      </c>
      <c r="P3795" s="9">
        <f>(((J3795/60)/60)/24) + DATE(1970, 1, 1)</f>
        <v>41968.938993055555</v>
      </c>
      <c r="Q3795">
        <f>YEAR(P3795)</f>
        <v>2014</v>
      </c>
    </row>
    <row r="3796" spans="1:17" ht="48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8276</v>
      </c>
      <c r="O3796" t="s">
        <v>8318</v>
      </c>
      <c r="P3796" s="9">
        <f>(((J3796/60)/60)/24) + DATE(1970, 1, 1)</f>
        <v>42132.58048611111</v>
      </c>
      <c r="Q3796">
        <f>YEAR(P3796)</f>
        <v>2015</v>
      </c>
    </row>
    <row r="3797" spans="1:17" ht="48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8276</v>
      </c>
      <c r="O3797" t="s">
        <v>8318</v>
      </c>
      <c r="P3797" s="9">
        <f>(((J3797/60)/60)/24) + DATE(1970, 1, 1)</f>
        <v>42201.436226851853</v>
      </c>
      <c r="Q3797">
        <f>YEAR(P3797)</f>
        <v>2015</v>
      </c>
    </row>
    <row r="3798" spans="1:17" ht="48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8276</v>
      </c>
      <c r="O3798" t="s">
        <v>8318</v>
      </c>
      <c r="P3798" s="9">
        <f>(((J3798/60)/60)/24) + DATE(1970, 1, 1)</f>
        <v>42689.029583333337</v>
      </c>
      <c r="Q3798">
        <f>YEAR(P3798)</f>
        <v>2016</v>
      </c>
    </row>
    <row r="3799" spans="1:17" ht="48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8276</v>
      </c>
      <c r="O3799" t="s">
        <v>8318</v>
      </c>
      <c r="P3799" s="9">
        <f>(((J3799/60)/60)/24) + DATE(1970, 1, 1)</f>
        <v>42084.881539351853</v>
      </c>
      <c r="Q3799">
        <f>YEAR(P3799)</f>
        <v>2015</v>
      </c>
    </row>
    <row r="3800" spans="1:17" ht="48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8276</v>
      </c>
      <c r="O3800" t="s">
        <v>8318</v>
      </c>
      <c r="P3800" s="9">
        <f>(((J3800/60)/60)/24) + DATE(1970, 1, 1)</f>
        <v>41831.722777777781</v>
      </c>
      <c r="Q3800">
        <f>YEAR(P3800)</f>
        <v>2014</v>
      </c>
    </row>
    <row r="3801" spans="1:17" ht="32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8276</v>
      </c>
      <c r="O3801" t="s">
        <v>8318</v>
      </c>
      <c r="P3801" s="9">
        <f>(((J3801/60)/60)/24) + DATE(1970, 1, 1)</f>
        <v>42410.93105324074</v>
      </c>
      <c r="Q3801">
        <f>YEAR(P3801)</f>
        <v>2016</v>
      </c>
    </row>
    <row r="3802" spans="1:17" ht="48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8276</v>
      </c>
      <c r="O3802" t="s">
        <v>8318</v>
      </c>
      <c r="P3802" s="9">
        <f>(((J3802/60)/60)/24) + DATE(1970, 1, 1)</f>
        <v>41982.737071759257</v>
      </c>
      <c r="Q3802">
        <f>YEAR(P3802)</f>
        <v>2014</v>
      </c>
    </row>
    <row r="3803" spans="1:17" ht="48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8276</v>
      </c>
      <c r="O3803" t="s">
        <v>8318</v>
      </c>
      <c r="P3803" s="9">
        <f>(((J3803/60)/60)/24) + DATE(1970, 1, 1)</f>
        <v>41975.676111111112</v>
      </c>
      <c r="Q3803">
        <f>YEAR(P3803)</f>
        <v>2014</v>
      </c>
    </row>
    <row r="3804" spans="1:17" ht="48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8276</v>
      </c>
      <c r="O3804" t="s">
        <v>8318</v>
      </c>
      <c r="P3804" s="9">
        <f>(((J3804/60)/60)/24) + DATE(1970, 1, 1)</f>
        <v>42269.126226851848</v>
      </c>
      <c r="Q3804">
        <f>YEAR(P3804)</f>
        <v>2015</v>
      </c>
    </row>
    <row r="3805" spans="1:17" ht="32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8276</v>
      </c>
      <c r="O3805" t="s">
        <v>8318</v>
      </c>
      <c r="P3805" s="9">
        <f>(((J3805/60)/60)/24) + DATE(1970, 1, 1)</f>
        <v>42403.971851851849</v>
      </c>
      <c r="Q3805">
        <f>YEAR(P3805)</f>
        <v>2016</v>
      </c>
    </row>
    <row r="3806" spans="1:17" ht="48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8276</v>
      </c>
      <c r="O3806" t="s">
        <v>8318</v>
      </c>
      <c r="P3806" s="9">
        <f>(((J3806/60)/60)/24) + DATE(1970, 1, 1)</f>
        <v>42527.00953703704</v>
      </c>
      <c r="Q3806">
        <f>YEAR(P3806)</f>
        <v>2016</v>
      </c>
    </row>
    <row r="3807" spans="1:17" ht="48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8276</v>
      </c>
      <c r="O3807" t="s">
        <v>8318</v>
      </c>
      <c r="P3807" s="9">
        <f>(((J3807/60)/60)/24) + DATE(1970, 1, 1)</f>
        <v>41849.887037037035</v>
      </c>
      <c r="Q3807">
        <f>YEAR(P3807)</f>
        <v>2014</v>
      </c>
    </row>
    <row r="3808" spans="1:17" ht="48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8276</v>
      </c>
      <c r="O3808" t="s">
        <v>8318</v>
      </c>
      <c r="P3808" s="9">
        <f>(((J3808/60)/60)/24) + DATE(1970, 1, 1)</f>
        <v>41799.259039351848</v>
      </c>
      <c r="Q3808">
        <f>YEAR(P3808)</f>
        <v>2014</v>
      </c>
    </row>
    <row r="3809" spans="1:17" ht="48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8276</v>
      </c>
      <c r="O3809" t="s">
        <v>8318</v>
      </c>
      <c r="P3809" s="9">
        <f>(((J3809/60)/60)/24) + DATE(1970, 1, 1)</f>
        <v>42090.909016203703</v>
      </c>
      <c r="Q3809">
        <f>YEAR(P3809)</f>
        <v>2015</v>
      </c>
    </row>
    <row r="3810" spans="1:17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8276</v>
      </c>
      <c r="O3810" t="s">
        <v>8277</v>
      </c>
      <c r="P3810" s="9">
        <f>(((J3810/60)/60)/24) + DATE(1970, 1, 1)</f>
        <v>42059.453923611116</v>
      </c>
      <c r="Q3810">
        <f>YEAR(P3810)</f>
        <v>2015</v>
      </c>
    </row>
    <row r="3811" spans="1:17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8276</v>
      </c>
      <c r="O3811" t="s">
        <v>8277</v>
      </c>
      <c r="P3811" s="9">
        <f>(((J3811/60)/60)/24) + DATE(1970, 1, 1)</f>
        <v>41800.526701388888</v>
      </c>
      <c r="Q3811">
        <f>YEAR(P3811)</f>
        <v>2014</v>
      </c>
    </row>
    <row r="3812" spans="1:17" ht="48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8276</v>
      </c>
      <c r="O3812" t="s">
        <v>8277</v>
      </c>
      <c r="P3812" s="9">
        <f>(((J3812/60)/60)/24) + DATE(1970, 1, 1)</f>
        <v>42054.849050925928</v>
      </c>
      <c r="Q3812">
        <f>YEAR(P3812)</f>
        <v>2015</v>
      </c>
    </row>
    <row r="3813" spans="1:17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8276</v>
      </c>
      <c r="O3813" t="s">
        <v>8277</v>
      </c>
      <c r="P3813" s="9">
        <f>(((J3813/60)/60)/24) + DATE(1970, 1, 1)</f>
        <v>42487.62700231481</v>
      </c>
      <c r="Q3813">
        <f>YEAR(P3813)</f>
        <v>2016</v>
      </c>
    </row>
    <row r="3814" spans="1:17" ht="48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8276</v>
      </c>
      <c r="O3814" t="s">
        <v>8277</v>
      </c>
      <c r="P3814" s="9">
        <f>(((J3814/60)/60)/24) + DATE(1970, 1, 1)</f>
        <v>42109.751250000001</v>
      </c>
      <c r="Q3814">
        <f>YEAR(P3814)</f>
        <v>2015</v>
      </c>
    </row>
    <row r="3815" spans="1:17" ht="48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8276</v>
      </c>
      <c r="O3815" t="s">
        <v>8277</v>
      </c>
      <c r="P3815" s="9">
        <f>(((J3815/60)/60)/24) + DATE(1970, 1, 1)</f>
        <v>42497.275706018518</v>
      </c>
      <c r="Q3815">
        <f>YEAR(P3815)</f>
        <v>2016</v>
      </c>
    </row>
    <row r="3816" spans="1:17" ht="48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8276</v>
      </c>
      <c r="O3816" t="s">
        <v>8277</v>
      </c>
      <c r="P3816" s="9">
        <f>(((J3816/60)/60)/24) + DATE(1970, 1, 1)</f>
        <v>42058.904074074075</v>
      </c>
      <c r="Q3816">
        <f>YEAR(P3816)</f>
        <v>2015</v>
      </c>
    </row>
    <row r="3817" spans="1:17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8276</v>
      </c>
      <c r="O3817" t="s">
        <v>8277</v>
      </c>
      <c r="P3817" s="9">
        <f>(((J3817/60)/60)/24) + DATE(1970, 1, 1)</f>
        <v>42207.259918981479</v>
      </c>
      <c r="Q3817">
        <f>YEAR(P3817)</f>
        <v>2015</v>
      </c>
    </row>
    <row r="3818" spans="1:17" ht="64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8276</v>
      </c>
      <c r="O3818" t="s">
        <v>8277</v>
      </c>
      <c r="P3818" s="9">
        <f>(((J3818/60)/60)/24) + DATE(1970, 1, 1)</f>
        <v>41807.690081018518</v>
      </c>
      <c r="Q3818">
        <f>YEAR(P3818)</f>
        <v>2014</v>
      </c>
    </row>
    <row r="3819" spans="1:17" ht="48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8276</v>
      </c>
      <c r="O3819" t="s">
        <v>8277</v>
      </c>
      <c r="P3819" s="9">
        <f>(((J3819/60)/60)/24) + DATE(1970, 1, 1)</f>
        <v>42284.69694444444</v>
      </c>
      <c r="Q3819">
        <f>YEAR(P3819)</f>
        <v>2015</v>
      </c>
    </row>
    <row r="3820" spans="1:17" ht="48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8276</v>
      </c>
      <c r="O3820" t="s">
        <v>8277</v>
      </c>
      <c r="P3820" s="9">
        <f>(((J3820/60)/60)/24) + DATE(1970, 1, 1)</f>
        <v>42045.84238425926</v>
      </c>
      <c r="Q3820">
        <f>YEAR(P3820)</f>
        <v>2015</v>
      </c>
    </row>
    <row r="3821" spans="1:17" ht="32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8276</v>
      </c>
      <c r="O3821" t="s">
        <v>8277</v>
      </c>
      <c r="P3821" s="9">
        <f>(((J3821/60)/60)/24) + DATE(1970, 1, 1)</f>
        <v>42184.209537037037</v>
      </c>
      <c r="Q3821">
        <f>YEAR(P3821)</f>
        <v>2015</v>
      </c>
    </row>
    <row r="3822" spans="1:17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8276</v>
      </c>
      <c r="O3822" t="s">
        <v>8277</v>
      </c>
      <c r="P3822" s="9">
        <f>(((J3822/60)/60)/24) + DATE(1970, 1, 1)</f>
        <v>42160.651817129634</v>
      </c>
      <c r="Q3822">
        <f>YEAR(P3822)</f>
        <v>2015</v>
      </c>
    </row>
    <row r="3823" spans="1:17" ht="48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8276</v>
      </c>
      <c r="O3823" t="s">
        <v>8277</v>
      </c>
      <c r="P3823" s="9">
        <f>(((J3823/60)/60)/24) + DATE(1970, 1, 1)</f>
        <v>42341.180636574078</v>
      </c>
      <c r="Q3823">
        <f>YEAR(P3823)</f>
        <v>2015</v>
      </c>
    </row>
    <row r="3824" spans="1:17" ht="48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8276</v>
      </c>
      <c r="O3824" t="s">
        <v>8277</v>
      </c>
      <c r="P3824" s="9">
        <f>(((J3824/60)/60)/24) + DATE(1970, 1, 1)</f>
        <v>42329.838159722218</v>
      </c>
      <c r="Q3824">
        <f>YEAR(P3824)</f>
        <v>2015</v>
      </c>
    </row>
    <row r="3825" spans="1:17" ht="48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8276</v>
      </c>
      <c r="O3825" t="s">
        <v>8277</v>
      </c>
      <c r="P3825" s="9">
        <f>(((J3825/60)/60)/24) + DATE(1970, 1, 1)</f>
        <v>42170.910231481481</v>
      </c>
      <c r="Q3825">
        <f>YEAR(P3825)</f>
        <v>2015</v>
      </c>
    </row>
    <row r="3826" spans="1:17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8276</v>
      </c>
      <c r="O3826" t="s">
        <v>8277</v>
      </c>
      <c r="P3826" s="9">
        <f>(((J3826/60)/60)/24) + DATE(1970, 1, 1)</f>
        <v>42571.626192129625</v>
      </c>
      <c r="Q3826">
        <f>YEAR(P3826)</f>
        <v>2016</v>
      </c>
    </row>
    <row r="3827" spans="1:17" ht="48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8276</v>
      </c>
      <c r="O3827" t="s">
        <v>8277</v>
      </c>
      <c r="P3827" s="9">
        <f>(((J3827/60)/60)/24) + DATE(1970, 1, 1)</f>
        <v>42151.069606481484</v>
      </c>
      <c r="Q3827">
        <f>YEAR(P3827)</f>
        <v>2015</v>
      </c>
    </row>
    <row r="3828" spans="1:17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8276</v>
      </c>
      <c r="O3828" t="s">
        <v>8277</v>
      </c>
      <c r="P3828" s="9">
        <f>(((J3828/60)/60)/24) + DATE(1970, 1, 1)</f>
        <v>42101.423541666663</v>
      </c>
      <c r="Q3828">
        <f>YEAR(P3828)</f>
        <v>2015</v>
      </c>
    </row>
    <row r="3829" spans="1:17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8276</v>
      </c>
      <c r="O3829" t="s">
        <v>8277</v>
      </c>
      <c r="P3829" s="9">
        <f>(((J3829/60)/60)/24) + DATE(1970, 1, 1)</f>
        <v>42034.928252314814</v>
      </c>
      <c r="Q3829">
        <f>YEAR(P3829)</f>
        <v>2015</v>
      </c>
    </row>
    <row r="3830" spans="1:17" ht="48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8276</v>
      </c>
      <c r="O3830" t="s">
        <v>8277</v>
      </c>
      <c r="P3830" s="9">
        <f>(((J3830/60)/60)/24) + DATE(1970, 1, 1)</f>
        <v>41944.527627314819</v>
      </c>
      <c r="Q3830">
        <f>YEAR(P3830)</f>
        <v>2014</v>
      </c>
    </row>
    <row r="3831" spans="1:17" ht="48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8276</v>
      </c>
      <c r="O3831" t="s">
        <v>8277</v>
      </c>
      <c r="P3831" s="9">
        <f>(((J3831/60)/60)/24) + DATE(1970, 1, 1)</f>
        <v>42593.865405092598</v>
      </c>
      <c r="Q3831">
        <f>YEAR(P3831)</f>
        <v>2016</v>
      </c>
    </row>
    <row r="3832" spans="1:17" ht="48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8276</v>
      </c>
      <c r="O3832" t="s">
        <v>8277</v>
      </c>
      <c r="P3832" s="9">
        <f>(((J3832/60)/60)/24) + DATE(1970, 1, 1)</f>
        <v>42503.740868055553</v>
      </c>
      <c r="Q3832">
        <f>YEAR(P3832)</f>
        <v>2016</v>
      </c>
    </row>
    <row r="3833" spans="1:17" ht="48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8276</v>
      </c>
      <c r="O3833" t="s">
        <v>8277</v>
      </c>
      <c r="P3833" s="9">
        <f>(((J3833/60)/60)/24) + DATE(1970, 1, 1)</f>
        <v>41927.848900462966</v>
      </c>
      <c r="Q3833">
        <f>YEAR(P3833)</f>
        <v>2014</v>
      </c>
    </row>
    <row r="3834" spans="1:17" ht="48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8276</v>
      </c>
      <c r="O3834" t="s">
        <v>8277</v>
      </c>
      <c r="P3834" s="9">
        <f>(((J3834/60)/60)/24) + DATE(1970, 1, 1)</f>
        <v>42375.114988425921</v>
      </c>
      <c r="Q3834">
        <f>YEAR(P3834)</f>
        <v>2016</v>
      </c>
    </row>
    <row r="3835" spans="1:17" ht="48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8276</v>
      </c>
      <c r="O3835" t="s">
        <v>8277</v>
      </c>
      <c r="P3835" s="9">
        <f>(((J3835/60)/60)/24) + DATE(1970, 1, 1)</f>
        <v>41963.872361111105</v>
      </c>
      <c r="Q3835">
        <f>YEAR(P3835)</f>
        <v>2014</v>
      </c>
    </row>
    <row r="3836" spans="1:17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8276</v>
      </c>
      <c r="O3836" t="s">
        <v>8277</v>
      </c>
      <c r="P3836" s="9">
        <f>(((J3836/60)/60)/24) + DATE(1970, 1, 1)</f>
        <v>42143.445219907408</v>
      </c>
      <c r="Q3836">
        <f>YEAR(P3836)</f>
        <v>2015</v>
      </c>
    </row>
    <row r="3837" spans="1:17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8276</v>
      </c>
      <c r="O3837" t="s">
        <v>8277</v>
      </c>
      <c r="P3837" s="9">
        <f>(((J3837/60)/60)/24) + DATE(1970, 1, 1)</f>
        <v>42460.94222222222</v>
      </c>
      <c r="Q3837">
        <f>YEAR(P3837)</f>
        <v>2016</v>
      </c>
    </row>
    <row r="3838" spans="1:17" ht="48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8276</v>
      </c>
      <c r="O3838" t="s">
        <v>8277</v>
      </c>
      <c r="P3838" s="9">
        <f>(((J3838/60)/60)/24) + DATE(1970, 1, 1)</f>
        <v>42553.926527777774</v>
      </c>
      <c r="Q3838">
        <f>YEAR(P3838)</f>
        <v>2016</v>
      </c>
    </row>
    <row r="3839" spans="1:17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8276</v>
      </c>
      <c r="O3839" t="s">
        <v>8277</v>
      </c>
      <c r="P3839" s="9">
        <f>(((J3839/60)/60)/24) + DATE(1970, 1, 1)</f>
        <v>42152.765717592592</v>
      </c>
      <c r="Q3839">
        <f>YEAR(P3839)</f>
        <v>2015</v>
      </c>
    </row>
    <row r="3840" spans="1:17" ht="48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8276</v>
      </c>
      <c r="O3840" t="s">
        <v>8277</v>
      </c>
      <c r="P3840" s="9">
        <f>(((J3840/60)/60)/24) + DATE(1970, 1, 1)</f>
        <v>42116.710752314815</v>
      </c>
      <c r="Q3840">
        <f>YEAR(P3840)</f>
        <v>2015</v>
      </c>
    </row>
    <row r="3841" spans="1:17" ht="48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8276</v>
      </c>
      <c r="O3841" t="s">
        <v>8277</v>
      </c>
      <c r="P3841" s="9">
        <f>(((J3841/60)/60)/24) + DATE(1970, 1, 1)</f>
        <v>42155.142638888887</v>
      </c>
      <c r="Q3841">
        <f>YEAR(P3841)</f>
        <v>2015</v>
      </c>
    </row>
    <row r="3842" spans="1:17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8276</v>
      </c>
      <c r="O3842" t="s">
        <v>8277</v>
      </c>
      <c r="P3842" s="9">
        <f>(((J3842/60)/60)/24) + DATE(1970, 1, 1)</f>
        <v>42432.701724537037</v>
      </c>
      <c r="Q3842">
        <f>YEAR(P3842)</f>
        <v>2016</v>
      </c>
    </row>
    <row r="3843" spans="1:17" ht="48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8276</v>
      </c>
      <c r="O3843" t="s">
        <v>8277</v>
      </c>
      <c r="P3843" s="9">
        <f>(((J3843/60)/60)/24) + DATE(1970, 1, 1)</f>
        <v>41780.785729166666</v>
      </c>
      <c r="Q3843">
        <f>YEAR(P3843)</f>
        <v>2014</v>
      </c>
    </row>
    <row r="3844" spans="1:17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8276</v>
      </c>
      <c r="O3844" t="s">
        <v>8277</v>
      </c>
      <c r="P3844" s="9">
        <f>(((J3844/60)/60)/24) + DATE(1970, 1, 1)</f>
        <v>41740.493657407409</v>
      </c>
      <c r="Q3844">
        <f>YEAR(P3844)</f>
        <v>2014</v>
      </c>
    </row>
    <row r="3845" spans="1:17" ht="48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8276</v>
      </c>
      <c r="O3845" t="s">
        <v>8277</v>
      </c>
      <c r="P3845" s="9">
        <f>(((J3845/60)/60)/24) + DATE(1970, 1, 1)</f>
        <v>41766.072500000002</v>
      </c>
      <c r="Q3845">
        <f>YEAR(P3845)</f>
        <v>2014</v>
      </c>
    </row>
    <row r="3846" spans="1:17" ht="48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8276</v>
      </c>
      <c r="O3846" t="s">
        <v>8277</v>
      </c>
      <c r="P3846" s="9">
        <f>(((J3846/60)/60)/24) + DATE(1970, 1, 1)</f>
        <v>41766.617291666669</v>
      </c>
      <c r="Q3846">
        <f>YEAR(P3846)</f>
        <v>2014</v>
      </c>
    </row>
    <row r="3847" spans="1:17" ht="64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8276</v>
      </c>
      <c r="O3847" t="s">
        <v>8277</v>
      </c>
      <c r="P3847" s="9">
        <f>(((J3847/60)/60)/24) + DATE(1970, 1, 1)</f>
        <v>42248.627013888887</v>
      </c>
      <c r="Q3847">
        <f>YEAR(P3847)</f>
        <v>2015</v>
      </c>
    </row>
    <row r="3848" spans="1:17" ht="48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8276</v>
      </c>
      <c r="O3848" t="s">
        <v>8277</v>
      </c>
      <c r="P3848" s="9">
        <f>(((J3848/60)/60)/24) + DATE(1970, 1, 1)</f>
        <v>41885.221550925926</v>
      </c>
      <c r="Q3848">
        <f>YEAR(P3848)</f>
        <v>2014</v>
      </c>
    </row>
    <row r="3849" spans="1:17" ht="48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8276</v>
      </c>
      <c r="O3849" t="s">
        <v>8277</v>
      </c>
      <c r="P3849" s="9">
        <f>(((J3849/60)/60)/24) + DATE(1970, 1, 1)</f>
        <v>42159.224432870367</v>
      </c>
      <c r="Q3849">
        <f>YEAR(P3849)</f>
        <v>2015</v>
      </c>
    </row>
    <row r="3850" spans="1:17" ht="48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8276</v>
      </c>
      <c r="O3850" t="s">
        <v>8277</v>
      </c>
      <c r="P3850" s="9">
        <f>(((J3850/60)/60)/24) + DATE(1970, 1, 1)</f>
        <v>42265.817002314812</v>
      </c>
      <c r="Q3850">
        <f>YEAR(P3850)</f>
        <v>2015</v>
      </c>
    </row>
    <row r="3851" spans="1:17" ht="48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8276</v>
      </c>
      <c r="O3851" t="s">
        <v>8277</v>
      </c>
      <c r="P3851" s="9">
        <f>(((J3851/60)/60)/24) + DATE(1970, 1, 1)</f>
        <v>42136.767175925925</v>
      </c>
      <c r="Q3851">
        <f>YEAR(P3851)</f>
        <v>2015</v>
      </c>
    </row>
    <row r="3852" spans="1:17" ht="32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8276</v>
      </c>
      <c r="O3852" t="s">
        <v>8277</v>
      </c>
      <c r="P3852" s="9">
        <f>(((J3852/60)/60)/24) + DATE(1970, 1, 1)</f>
        <v>41975.124340277776</v>
      </c>
      <c r="Q3852">
        <f>YEAR(P3852)</f>
        <v>2014</v>
      </c>
    </row>
    <row r="3853" spans="1:17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8276</v>
      </c>
      <c r="O3853" t="s">
        <v>8277</v>
      </c>
      <c r="P3853" s="9">
        <f>(((J3853/60)/60)/24) + DATE(1970, 1, 1)</f>
        <v>42172.439571759256</v>
      </c>
      <c r="Q3853">
        <f>YEAR(P3853)</f>
        <v>2015</v>
      </c>
    </row>
    <row r="3854" spans="1:17" ht="48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8276</v>
      </c>
      <c r="O3854" t="s">
        <v>8277</v>
      </c>
      <c r="P3854" s="9">
        <f>(((J3854/60)/60)/24) + DATE(1970, 1, 1)</f>
        <v>42065.190694444449</v>
      </c>
      <c r="Q3854">
        <f>YEAR(P3854)</f>
        <v>2015</v>
      </c>
    </row>
    <row r="3855" spans="1:17" ht="32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8276</v>
      </c>
      <c r="O3855" t="s">
        <v>8277</v>
      </c>
      <c r="P3855" s="9">
        <f>(((J3855/60)/60)/24) + DATE(1970, 1, 1)</f>
        <v>41848.84002314815</v>
      </c>
      <c r="Q3855">
        <f>YEAR(P3855)</f>
        <v>2014</v>
      </c>
    </row>
    <row r="3856" spans="1:17" ht="32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8276</v>
      </c>
      <c r="O3856" t="s">
        <v>8277</v>
      </c>
      <c r="P3856" s="9">
        <f>(((J3856/60)/60)/24) + DATE(1970, 1, 1)</f>
        <v>42103.884930555556</v>
      </c>
      <c r="Q3856">
        <f>YEAR(P3856)</f>
        <v>2015</v>
      </c>
    </row>
    <row r="3857" spans="1:17" ht="48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8276</v>
      </c>
      <c r="O3857" t="s">
        <v>8277</v>
      </c>
      <c r="P3857" s="9">
        <f>(((J3857/60)/60)/24) + DATE(1970, 1, 1)</f>
        <v>42059.970729166671</v>
      </c>
      <c r="Q3857">
        <f>YEAR(P3857)</f>
        <v>2015</v>
      </c>
    </row>
    <row r="3858" spans="1:17" ht="48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8276</v>
      </c>
      <c r="O3858" t="s">
        <v>8277</v>
      </c>
      <c r="P3858" s="9">
        <f>(((J3858/60)/60)/24) + DATE(1970, 1, 1)</f>
        <v>42041.743090277778</v>
      </c>
      <c r="Q3858">
        <f>YEAR(P3858)</f>
        <v>2015</v>
      </c>
    </row>
    <row r="3859" spans="1:17" ht="48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8276</v>
      </c>
      <c r="O3859" t="s">
        <v>8277</v>
      </c>
      <c r="P3859" s="9">
        <f>(((J3859/60)/60)/24) + DATE(1970, 1, 1)</f>
        <v>41829.73715277778</v>
      </c>
      <c r="Q3859">
        <f>YEAR(P3859)</f>
        <v>2014</v>
      </c>
    </row>
    <row r="3860" spans="1:17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8276</v>
      </c>
      <c r="O3860" t="s">
        <v>8277</v>
      </c>
      <c r="P3860" s="9">
        <f>(((J3860/60)/60)/24) + DATE(1970, 1, 1)</f>
        <v>42128.431064814817</v>
      </c>
      <c r="Q3860">
        <f>YEAR(P3860)</f>
        <v>2015</v>
      </c>
    </row>
    <row r="3861" spans="1:17" ht="48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8276</v>
      </c>
      <c r="O3861" t="s">
        <v>8277</v>
      </c>
      <c r="P3861" s="9">
        <f>(((J3861/60)/60)/24) + DATE(1970, 1, 1)</f>
        <v>41789.893599537041</v>
      </c>
      <c r="Q3861">
        <f>YEAR(P3861)</f>
        <v>2014</v>
      </c>
    </row>
    <row r="3862" spans="1:17" ht="48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8276</v>
      </c>
      <c r="O3862" t="s">
        <v>8277</v>
      </c>
      <c r="P3862" s="9">
        <f>(((J3862/60)/60)/24) + DATE(1970, 1, 1)</f>
        <v>41833.660995370366</v>
      </c>
      <c r="Q3862">
        <f>YEAR(P3862)</f>
        <v>2014</v>
      </c>
    </row>
    <row r="3863" spans="1:17" ht="16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8276</v>
      </c>
      <c r="O3863" t="s">
        <v>8277</v>
      </c>
      <c r="P3863" s="9">
        <f>(((J3863/60)/60)/24) + DATE(1970, 1, 1)</f>
        <v>41914.590011574073</v>
      </c>
      <c r="Q3863">
        <f>YEAR(P3863)</f>
        <v>2014</v>
      </c>
    </row>
    <row r="3864" spans="1:17" ht="32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8276</v>
      </c>
      <c r="O3864" t="s">
        <v>8277</v>
      </c>
      <c r="P3864" s="9">
        <f>(((J3864/60)/60)/24) + DATE(1970, 1, 1)</f>
        <v>42611.261064814811</v>
      </c>
      <c r="Q3864">
        <f>YEAR(P3864)</f>
        <v>2016</v>
      </c>
    </row>
    <row r="3865" spans="1:17" ht="48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8276</v>
      </c>
      <c r="O3865" t="s">
        <v>8277</v>
      </c>
      <c r="P3865" s="9">
        <f>(((J3865/60)/60)/24) + DATE(1970, 1, 1)</f>
        <v>42253.633159722223</v>
      </c>
      <c r="Q3865">
        <f>YEAR(P3865)</f>
        <v>2015</v>
      </c>
    </row>
    <row r="3866" spans="1:17" ht="48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8276</v>
      </c>
      <c r="O3866" t="s">
        <v>8277</v>
      </c>
      <c r="P3866" s="9">
        <f>(((J3866/60)/60)/24) + DATE(1970, 1, 1)</f>
        <v>42295.891828703709</v>
      </c>
      <c r="Q3866">
        <f>YEAR(P3866)</f>
        <v>2015</v>
      </c>
    </row>
    <row r="3867" spans="1:17" ht="48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8276</v>
      </c>
      <c r="O3867" t="s">
        <v>8277</v>
      </c>
      <c r="P3867" s="9">
        <f>(((J3867/60)/60)/24) + DATE(1970, 1, 1)</f>
        <v>41841.651597222226</v>
      </c>
      <c r="Q3867">
        <f>YEAR(P3867)</f>
        <v>2014</v>
      </c>
    </row>
    <row r="3868" spans="1:17" ht="32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8276</v>
      </c>
      <c r="O3868" t="s">
        <v>8277</v>
      </c>
      <c r="P3868" s="9">
        <f>(((J3868/60)/60)/24) + DATE(1970, 1, 1)</f>
        <v>42402.947002314817</v>
      </c>
      <c r="Q3868">
        <f>YEAR(P3868)</f>
        <v>2016</v>
      </c>
    </row>
    <row r="3869" spans="1:17" ht="48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8276</v>
      </c>
      <c r="O3869" t="s">
        <v>8277</v>
      </c>
      <c r="P3869" s="9">
        <f>(((J3869/60)/60)/24) + DATE(1970, 1, 1)</f>
        <v>42509.814108796301</v>
      </c>
      <c r="Q3869">
        <f>YEAR(P3869)</f>
        <v>2016</v>
      </c>
    </row>
    <row r="3870" spans="1:17" ht="16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8276</v>
      </c>
      <c r="O3870" t="s">
        <v>8318</v>
      </c>
      <c r="P3870" s="9">
        <f>(((J3870/60)/60)/24) + DATE(1970, 1, 1)</f>
        <v>41865.659780092588</v>
      </c>
      <c r="Q3870">
        <f>YEAR(P3870)</f>
        <v>2014</v>
      </c>
    </row>
    <row r="3871" spans="1:17" ht="32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8276</v>
      </c>
      <c r="O3871" t="s">
        <v>8318</v>
      </c>
      <c r="P3871" s="9">
        <f>(((J3871/60)/60)/24) + DATE(1970, 1, 1)</f>
        <v>42047.724444444444</v>
      </c>
      <c r="Q3871">
        <f>YEAR(P3871)</f>
        <v>2015</v>
      </c>
    </row>
    <row r="3872" spans="1:17" ht="48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8276</v>
      </c>
      <c r="O3872" t="s">
        <v>8318</v>
      </c>
      <c r="P3872" s="9">
        <f>(((J3872/60)/60)/24) + DATE(1970, 1, 1)</f>
        <v>41793.17219907407</v>
      </c>
      <c r="Q3872">
        <f>YEAR(P3872)</f>
        <v>2014</v>
      </c>
    </row>
    <row r="3873" spans="1:17" ht="32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8276</v>
      </c>
      <c r="O3873" t="s">
        <v>8318</v>
      </c>
      <c r="P3873" s="9">
        <f>(((J3873/60)/60)/24) + DATE(1970, 1, 1)</f>
        <v>42763.780671296292</v>
      </c>
      <c r="Q3873">
        <f>YEAR(P3873)</f>
        <v>2017</v>
      </c>
    </row>
    <row r="3874" spans="1:17" ht="48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8276</v>
      </c>
      <c r="O3874" t="s">
        <v>8318</v>
      </c>
      <c r="P3874" s="9">
        <f>(((J3874/60)/60)/24) + DATE(1970, 1, 1)</f>
        <v>42180.145787037036</v>
      </c>
      <c r="Q3874">
        <f>YEAR(P3874)</f>
        <v>2015</v>
      </c>
    </row>
    <row r="3875" spans="1:17" ht="48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8276</v>
      </c>
      <c r="O3875" t="s">
        <v>8318</v>
      </c>
      <c r="P3875" s="9">
        <f>(((J3875/60)/60)/24) + DATE(1970, 1, 1)</f>
        <v>42255.696006944447</v>
      </c>
      <c r="Q3875">
        <f>YEAR(P3875)</f>
        <v>2015</v>
      </c>
    </row>
    <row r="3876" spans="1:17" ht="48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8276</v>
      </c>
      <c r="O3876" t="s">
        <v>8318</v>
      </c>
      <c r="P3876" s="9">
        <f>(((J3876/60)/60)/24) + DATE(1970, 1, 1)</f>
        <v>42007.016458333332</v>
      </c>
      <c r="Q3876">
        <f>YEAR(P3876)</f>
        <v>2015</v>
      </c>
    </row>
    <row r="3877" spans="1:17" ht="48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8276</v>
      </c>
      <c r="O3877" t="s">
        <v>8318</v>
      </c>
      <c r="P3877" s="9">
        <f>(((J3877/60)/60)/24) + DATE(1970, 1, 1)</f>
        <v>42615.346817129626</v>
      </c>
      <c r="Q3877">
        <f>YEAR(P3877)</f>
        <v>2016</v>
      </c>
    </row>
    <row r="3878" spans="1:17" ht="48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8276</v>
      </c>
      <c r="O3878" t="s">
        <v>8318</v>
      </c>
      <c r="P3878" s="9">
        <f>(((J3878/60)/60)/24) + DATE(1970, 1, 1)</f>
        <v>42372.624166666668</v>
      </c>
      <c r="Q3878">
        <f>YEAR(P3878)</f>
        <v>2016</v>
      </c>
    </row>
    <row r="3879" spans="1:17" ht="48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8276</v>
      </c>
      <c r="O3879" t="s">
        <v>8318</v>
      </c>
      <c r="P3879" s="9">
        <f>(((J3879/60)/60)/24) + DATE(1970, 1, 1)</f>
        <v>42682.67768518519</v>
      </c>
      <c r="Q3879">
        <f>YEAR(P3879)</f>
        <v>2016</v>
      </c>
    </row>
    <row r="3880" spans="1:17" ht="48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8276</v>
      </c>
      <c r="O3880" t="s">
        <v>8318</v>
      </c>
      <c r="P3880" s="9">
        <f>(((J3880/60)/60)/24) + DATE(1970, 1, 1)</f>
        <v>42154.818819444445</v>
      </c>
      <c r="Q3880">
        <f>YEAR(P3880)</f>
        <v>2015</v>
      </c>
    </row>
    <row r="3881" spans="1:17" ht="48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8276</v>
      </c>
      <c r="O3881" t="s">
        <v>8318</v>
      </c>
      <c r="P3881" s="9">
        <f>(((J3881/60)/60)/24) + DATE(1970, 1, 1)</f>
        <v>41999.861064814817</v>
      </c>
      <c r="Q3881">
        <f>YEAR(P3881)</f>
        <v>2014</v>
      </c>
    </row>
    <row r="3882" spans="1:17" ht="48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8276</v>
      </c>
      <c r="O3882" t="s">
        <v>8318</v>
      </c>
      <c r="P3882" s="9">
        <f>(((J3882/60)/60)/24) + DATE(1970, 1, 1)</f>
        <v>41815.815046296295</v>
      </c>
      <c r="Q3882">
        <f>YEAR(P3882)</f>
        <v>2014</v>
      </c>
    </row>
    <row r="3883" spans="1:17" ht="32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8276</v>
      </c>
      <c r="O3883" t="s">
        <v>8318</v>
      </c>
      <c r="P3883" s="9">
        <f>(((J3883/60)/60)/24) + DATE(1970, 1, 1)</f>
        <v>42756.018506944441</v>
      </c>
      <c r="Q3883">
        <f>YEAR(P3883)</f>
        <v>2017</v>
      </c>
    </row>
    <row r="3884" spans="1:17" ht="48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8276</v>
      </c>
      <c r="O3884" t="s">
        <v>8318</v>
      </c>
      <c r="P3884" s="9">
        <f>(((J3884/60)/60)/24) + DATE(1970, 1, 1)</f>
        <v>42373.983449074076</v>
      </c>
      <c r="Q3884">
        <f>YEAR(P3884)</f>
        <v>2016</v>
      </c>
    </row>
    <row r="3885" spans="1:17" ht="48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8276</v>
      </c>
      <c r="O3885" t="s">
        <v>8318</v>
      </c>
      <c r="P3885" s="9">
        <f>(((J3885/60)/60)/24) + DATE(1970, 1, 1)</f>
        <v>41854.602650462963</v>
      </c>
      <c r="Q3885">
        <f>YEAR(P3885)</f>
        <v>2014</v>
      </c>
    </row>
    <row r="3886" spans="1:17" ht="48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8276</v>
      </c>
      <c r="O3886" t="s">
        <v>8318</v>
      </c>
      <c r="P3886" s="9">
        <f>(((J3886/60)/60)/24) + DATE(1970, 1, 1)</f>
        <v>42065.791574074072</v>
      </c>
      <c r="Q3886">
        <f>YEAR(P3886)</f>
        <v>2015</v>
      </c>
    </row>
    <row r="3887" spans="1:17" ht="48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8276</v>
      </c>
      <c r="O3887" t="s">
        <v>8318</v>
      </c>
      <c r="P3887" s="9">
        <f>(((J3887/60)/60)/24) + DATE(1970, 1, 1)</f>
        <v>42469.951284722221</v>
      </c>
      <c r="Q3887">
        <f>YEAR(P3887)</f>
        <v>2016</v>
      </c>
    </row>
    <row r="3888" spans="1:17" ht="16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8276</v>
      </c>
      <c r="O3888" t="s">
        <v>8318</v>
      </c>
      <c r="P3888" s="9">
        <f>(((J3888/60)/60)/24) + DATE(1970, 1, 1)</f>
        <v>41954.228032407409</v>
      </c>
      <c r="Q3888">
        <f>YEAR(P3888)</f>
        <v>2014</v>
      </c>
    </row>
    <row r="3889" spans="1:17" ht="48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8276</v>
      </c>
      <c r="O3889" t="s">
        <v>8318</v>
      </c>
      <c r="P3889" s="9">
        <f>(((J3889/60)/60)/24) + DATE(1970, 1, 1)</f>
        <v>42079.857974537037</v>
      </c>
      <c r="Q3889">
        <f>YEAR(P3889)</f>
        <v>2015</v>
      </c>
    </row>
    <row r="3890" spans="1:17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8276</v>
      </c>
      <c r="O3890" t="s">
        <v>8277</v>
      </c>
      <c r="P3890" s="9">
        <f>(((J3890/60)/60)/24) + DATE(1970, 1, 1)</f>
        <v>42762.545810185184</v>
      </c>
      <c r="Q3890">
        <f>YEAR(P3890)</f>
        <v>2017</v>
      </c>
    </row>
    <row r="3891" spans="1:17" ht="48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8276</v>
      </c>
      <c r="O3891" t="s">
        <v>8277</v>
      </c>
      <c r="P3891" s="9">
        <f>(((J3891/60)/60)/24) + DATE(1970, 1, 1)</f>
        <v>41977.004976851851</v>
      </c>
      <c r="Q3891">
        <f>YEAR(P3891)</f>
        <v>2014</v>
      </c>
    </row>
    <row r="3892" spans="1:17" ht="48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8276</v>
      </c>
      <c r="O3892" t="s">
        <v>8277</v>
      </c>
      <c r="P3892" s="9">
        <f>(((J3892/60)/60)/24) + DATE(1970, 1, 1)</f>
        <v>42171.758611111116</v>
      </c>
      <c r="Q3892">
        <f>YEAR(P3892)</f>
        <v>2015</v>
      </c>
    </row>
    <row r="3893" spans="1:17" ht="32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8276</v>
      </c>
      <c r="O3893" t="s">
        <v>8277</v>
      </c>
      <c r="P3893" s="9">
        <f>(((J3893/60)/60)/24) + DATE(1970, 1, 1)</f>
        <v>42056.1324537037</v>
      </c>
      <c r="Q3893">
        <f>YEAR(P3893)</f>
        <v>2015</v>
      </c>
    </row>
    <row r="3894" spans="1:17" ht="48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8276</v>
      </c>
      <c r="O3894" t="s">
        <v>8277</v>
      </c>
      <c r="P3894" s="9">
        <f>(((J3894/60)/60)/24) + DATE(1970, 1, 1)</f>
        <v>41867.652280092596</v>
      </c>
      <c r="Q3894">
        <f>YEAR(P3894)</f>
        <v>2014</v>
      </c>
    </row>
    <row r="3895" spans="1:17" ht="48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8276</v>
      </c>
      <c r="O3895" t="s">
        <v>8277</v>
      </c>
      <c r="P3895" s="9">
        <f>(((J3895/60)/60)/24) + DATE(1970, 1, 1)</f>
        <v>41779.657870370371</v>
      </c>
      <c r="Q3895">
        <f>YEAR(P3895)</f>
        <v>2014</v>
      </c>
    </row>
    <row r="3896" spans="1:17" ht="48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8276</v>
      </c>
      <c r="O3896" t="s">
        <v>8277</v>
      </c>
      <c r="P3896" s="9">
        <f>(((J3896/60)/60)/24) + DATE(1970, 1, 1)</f>
        <v>42679.958472222221</v>
      </c>
      <c r="Q3896">
        <f>YEAR(P3896)</f>
        <v>2016</v>
      </c>
    </row>
    <row r="3897" spans="1:17" ht="48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8276</v>
      </c>
      <c r="O3897" t="s">
        <v>8277</v>
      </c>
      <c r="P3897" s="9">
        <f>(((J3897/60)/60)/24) + DATE(1970, 1, 1)</f>
        <v>42032.250208333338</v>
      </c>
      <c r="Q3897">
        <f>YEAR(P3897)</f>
        <v>2015</v>
      </c>
    </row>
    <row r="3898" spans="1:17" ht="48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8276</v>
      </c>
      <c r="O3898" t="s">
        <v>8277</v>
      </c>
      <c r="P3898" s="9">
        <f>(((J3898/60)/60)/24) + DATE(1970, 1, 1)</f>
        <v>41793.191875000004</v>
      </c>
      <c r="Q3898">
        <f>YEAR(P3898)</f>
        <v>2014</v>
      </c>
    </row>
    <row r="3899" spans="1:17" ht="48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8276</v>
      </c>
      <c r="O3899" t="s">
        <v>8277</v>
      </c>
      <c r="P3899" s="9">
        <f>(((J3899/60)/60)/24) + DATE(1970, 1, 1)</f>
        <v>41982.87364583333</v>
      </c>
      <c r="Q3899">
        <f>YEAR(P3899)</f>
        <v>2014</v>
      </c>
    </row>
    <row r="3900" spans="1:17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8276</v>
      </c>
      <c r="O3900" t="s">
        <v>8277</v>
      </c>
      <c r="P3900" s="9">
        <f>(((J3900/60)/60)/24) + DATE(1970, 1, 1)</f>
        <v>42193.482291666667</v>
      </c>
      <c r="Q3900">
        <f>YEAR(P3900)</f>
        <v>2015</v>
      </c>
    </row>
    <row r="3901" spans="1:17" ht="48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8276</v>
      </c>
      <c r="O3901" t="s">
        <v>8277</v>
      </c>
      <c r="P3901" s="9">
        <f>(((J3901/60)/60)/24) + DATE(1970, 1, 1)</f>
        <v>41843.775011574071</v>
      </c>
      <c r="Q3901">
        <f>YEAR(P3901)</f>
        <v>2014</v>
      </c>
    </row>
    <row r="3902" spans="1:17" ht="32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8276</v>
      </c>
      <c r="O3902" t="s">
        <v>8277</v>
      </c>
      <c r="P3902" s="9">
        <f>(((J3902/60)/60)/24) + DATE(1970, 1, 1)</f>
        <v>42136.092488425929</v>
      </c>
      <c r="Q3902">
        <f>YEAR(P3902)</f>
        <v>2015</v>
      </c>
    </row>
    <row r="3903" spans="1:17" ht="48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8276</v>
      </c>
      <c r="O3903" t="s">
        <v>8277</v>
      </c>
      <c r="P3903" s="9">
        <f>(((J3903/60)/60)/24) + DATE(1970, 1, 1)</f>
        <v>42317.826377314821</v>
      </c>
      <c r="Q3903">
        <f>YEAR(P3903)</f>
        <v>2015</v>
      </c>
    </row>
    <row r="3904" spans="1:17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8276</v>
      </c>
      <c r="O3904" t="s">
        <v>8277</v>
      </c>
      <c r="P3904" s="9">
        <f>(((J3904/60)/60)/24) + DATE(1970, 1, 1)</f>
        <v>42663.468078703707</v>
      </c>
      <c r="Q3904">
        <f>YEAR(P3904)</f>
        <v>2016</v>
      </c>
    </row>
    <row r="3905" spans="1:17" ht="48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8276</v>
      </c>
      <c r="O3905" t="s">
        <v>8277</v>
      </c>
      <c r="P3905" s="9">
        <f>(((J3905/60)/60)/24) + DATE(1970, 1, 1)</f>
        <v>42186.01116898148</v>
      </c>
      <c r="Q3905">
        <f>YEAR(P3905)</f>
        <v>2015</v>
      </c>
    </row>
    <row r="3906" spans="1:17" ht="16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8276</v>
      </c>
      <c r="O3906" t="s">
        <v>8277</v>
      </c>
      <c r="P3906" s="9">
        <f>(((J3906/60)/60)/24) + DATE(1970, 1, 1)</f>
        <v>42095.229166666672</v>
      </c>
      <c r="Q3906">
        <f>YEAR(P3906)</f>
        <v>2015</v>
      </c>
    </row>
    <row r="3907" spans="1:17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8276</v>
      </c>
      <c r="O3907" t="s">
        <v>8277</v>
      </c>
      <c r="P3907" s="9">
        <f>(((J3907/60)/60)/24) + DATE(1970, 1, 1)</f>
        <v>42124.623877314814</v>
      </c>
      <c r="Q3907">
        <f>YEAR(P3907)</f>
        <v>2015</v>
      </c>
    </row>
    <row r="3908" spans="1:17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8276</v>
      </c>
      <c r="O3908" t="s">
        <v>8277</v>
      </c>
      <c r="P3908" s="9">
        <f>(((J3908/60)/60)/24) + DATE(1970, 1, 1)</f>
        <v>42143.917743055557</v>
      </c>
      <c r="Q3908">
        <f>YEAR(P3908)</f>
        <v>2015</v>
      </c>
    </row>
    <row r="3909" spans="1:17" ht="32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8276</v>
      </c>
      <c r="O3909" t="s">
        <v>8277</v>
      </c>
      <c r="P3909" s="9">
        <f>(((J3909/60)/60)/24) + DATE(1970, 1, 1)</f>
        <v>41906.819513888891</v>
      </c>
      <c r="Q3909">
        <f>YEAR(P3909)</f>
        <v>2014</v>
      </c>
    </row>
    <row r="3910" spans="1:17" ht="48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8276</v>
      </c>
      <c r="O3910" t="s">
        <v>8277</v>
      </c>
      <c r="P3910" s="9">
        <f>(((J3910/60)/60)/24) + DATE(1970, 1, 1)</f>
        <v>41834.135370370372</v>
      </c>
      <c r="Q3910">
        <f>YEAR(P3910)</f>
        <v>2014</v>
      </c>
    </row>
    <row r="3911" spans="1:17" ht="48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8276</v>
      </c>
      <c r="O3911" t="s">
        <v>8277</v>
      </c>
      <c r="P3911" s="9">
        <f>(((J3911/60)/60)/24) + DATE(1970, 1, 1)</f>
        <v>41863.359282407408</v>
      </c>
      <c r="Q3911">
        <f>YEAR(P3911)</f>
        <v>2014</v>
      </c>
    </row>
    <row r="3912" spans="1:17" ht="48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8276</v>
      </c>
      <c r="O3912" t="s">
        <v>8277</v>
      </c>
      <c r="P3912" s="9">
        <f>(((J3912/60)/60)/24) + DATE(1970, 1, 1)</f>
        <v>42224.756909722222</v>
      </c>
      <c r="Q3912">
        <f>YEAR(P3912)</f>
        <v>2015</v>
      </c>
    </row>
    <row r="3913" spans="1:17" ht="48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8276</v>
      </c>
      <c r="O3913" t="s">
        <v>8277</v>
      </c>
      <c r="P3913" s="9">
        <f>(((J3913/60)/60)/24) + DATE(1970, 1, 1)</f>
        <v>41939.8122337963</v>
      </c>
      <c r="Q3913">
        <f>YEAR(P3913)</f>
        <v>2014</v>
      </c>
    </row>
    <row r="3914" spans="1:17" ht="48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8276</v>
      </c>
      <c r="O3914" t="s">
        <v>8277</v>
      </c>
      <c r="P3914" s="9">
        <f>(((J3914/60)/60)/24) + DATE(1970, 1, 1)</f>
        <v>42059.270023148143</v>
      </c>
      <c r="Q3914">
        <f>YEAR(P3914)</f>
        <v>2015</v>
      </c>
    </row>
    <row r="3915" spans="1:17" ht="48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8276</v>
      </c>
      <c r="O3915" t="s">
        <v>8277</v>
      </c>
      <c r="P3915" s="9">
        <f>(((J3915/60)/60)/24) + DATE(1970, 1, 1)</f>
        <v>42308.211215277777</v>
      </c>
      <c r="Q3915">
        <f>YEAR(P3915)</f>
        <v>2015</v>
      </c>
    </row>
    <row r="3916" spans="1:17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8276</v>
      </c>
      <c r="O3916" t="s">
        <v>8277</v>
      </c>
      <c r="P3916" s="9">
        <f>(((J3916/60)/60)/24) + DATE(1970, 1, 1)</f>
        <v>42114.818935185183</v>
      </c>
      <c r="Q3916">
        <f>YEAR(P3916)</f>
        <v>2015</v>
      </c>
    </row>
    <row r="3917" spans="1:17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8276</v>
      </c>
      <c r="O3917" t="s">
        <v>8277</v>
      </c>
      <c r="P3917" s="9">
        <f>(((J3917/60)/60)/24) + DATE(1970, 1, 1)</f>
        <v>42492.98505787037</v>
      </c>
      <c r="Q3917">
        <f>YEAR(P3917)</f>
        <v>2016</v>
      </c>
    </row>
    <row r="3918" spans="1:17" ht="48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8276</v>
      </c>
      <c r="O3918" t="s">
        <v>8277</v>
      </c>
      <c r="P3918" s="9">
        <f>(((J3918/60)/60)/24) + DATE(1970, 1, 1)</f>
        <v>42494.471666666665</v>
      </c>
      <c r="Q3918">
        <f>YEAR(P3918)</f>
        <v>2016</v>
      </c>
    </row>
    <row r="3919" spans="1:17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8276</v>
      </c>
      <c r="O3919" t="s">
        <v>8277</v>
      </c>
      <c r="P3919" s="9">
        <f>(((J3919/60)/60)/24) + DATE(1970, 1, 1)</f>
        <v>41863.527326388888</v>
      </c>
      <c r="Q3919">
        <f>YEAR(P3919)</f>
        <v>2014</v>
      </c>
    </row>
    <row r="3920" spans="1:17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8276</v>
      </c>
      <c r="O3920" t="s">
        <v>8277</v>
      </c>
      <c r="P3920" s="9">
        <f>(((J3920/60)/60)/24) + DATE(1970, 1, 1)</f>
        <v>41843.664618055554</v>
      </c>
      <c r="Q3920">
        <f>YEAR(P3920)</f>
        <v>2014</v>
      </c>
    </row>
    <row r="3921" spans="1:17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8276</v>
      </c>
      <c r="O3921" t="s">
        <v>8277</v>
      </c>
      <c r="P3921" s="9">
        <f>(((J3921/60)/60)/24) + DATE(1970, 1, 1)</f>
        <v>42358.684872685189</v>
      </c>
      <c r="Q3921">
        <f>YEAR(P3921)</f>
        <v>2015</v>
      </c>
    </row>
    <row r="3922" spans="1:17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8276</v>
      </c>
      <c r="O3922" t="s">
        <v>8277</v>
      </c>
      <c r="P3922" s="9">
        <f>(((J3922/60)/60)/24) + DATE(1970, 1, 1)</f>
        <v>42657.38726851852</v>
      </c>
      <c r="Q3922">
        <f>YEAR(P3922)</f>
        <v>2016</v>
      </c>
    </row>
    <row r="3923" spans="1:17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8276</v>
      </c>
      <c r="O3923" t="s">
        <v>8277</v>
      </c>
      <c r="P3923" s="9">
        <f>(((J3923/60)/60)/24) + DATE(1970, 1, 1)</f>
        <v>41926.542303240742</v>
      </c>
      <c r="Q3923">
        <f>YEAR(P3923)</f>
        <v>2014</v>
      </c>
    </row>
    <row r="3924" spans="1:17" ht="48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8276</v>
      </c>
      <c r="O3924" t="s">
        <v>8277</v>
      </c>
      <c r="P3924" s="9">
        <f>(((J3924/60)/60)/24) + DATE(1970, 1, 1)</f>
        <v>42020.768634259264</v>
      </c>
      <c r="Q3924">
        <f>YEAR(P3924)</f>
        <v>2015</v>
      </c>
    </row>
    <row r="3925" spans="1:17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8276</v>
      </c>
      <c r="O3925" t="s">
        <v>8277</v>
      </c>
      <c r="P3925" s="9">
        <f>(((J3925/60)/60)/24) + DATE(1970, 1, 1)</f>
        <v>42075.979988425926</v>
      </c>
      <c r="Q3925">
        <f>YEAR(P3925)</f>
        <v>2015</v>
      </c>
    </row>
    <row r="3926" spans="1:17" ht="48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8276</v>
      </c>
      <c r="O3926" t="s">
        <v>8277</v>
      </c>
      <c r="P3926" s="9">
        <f>(((J3926/60)/60)/24) + DATE(1970, 1, 1)</f>
        <v>41786.959745370368</v>
      </c>
      <c r="Q3926">
        <f>YEAR(P3926)</f>
        <v>2014</v>
      </c>
    </row>
    <row r="3927" spans="1:17" ht="48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8276</v>
      </c>
      <c r="O3927" t="s">
        <v>8277</v>
      </c>
      <c r="P3927" s="9">
        <f>(((J3927/60)/60)/24) + DATE(1970, 1, 1)</f>
        <v>41820.870821759258</v>
      </c>
      <c r="Q3927">
        <f>YEAR(P3927)</f>
        <v>2014</v>
      </c>
    </row>
    <row r="3928" spans="1:17" ht="32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8276</v>
      </c>
      <c r="O3928" t="s">
        <v>8277</v>
      </c>
      <c r="P3928" s="9">
        <f>(((J3928/60)/60)/24) + DATE(1970, 1, 1)</f>
        <v>41970.085046296299</v>
      </c>
      <c r="Q3928">
        <f>YEAR(P3928)</f>
        <v>2014</v>
      </c>
    </row>
    <row r="3929" spans="1:17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8276</v>
      </c>
      <c r="O3929" t="s">
        <v>8277</v>
      </c>
      <c r="P3929" s="9">
        <f>(((J3929/60)/60)/24) + DATE(1970, 1, 1)</f>
        <v>41830.267407407409</v>
      </c>
      <c r="Q3929">
        <f>YEAR(P3929)</f>
        <v>2014</v>
      </c>
    </row>
    <row r="3930" spans="1:17" ht="48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8276</v>
      </c>
      <c r="O3930" t="s">
        <v>8277</v>
      </c>
      <c r="P3930" s="9">
        <f>(((J3930/60)/60)/24) + DATE(1970, 1, 1)</f>
        <v>42265.683182870373</v>
      </c>
      <c r="Q3930">
        <f>YEAR(P3930)</f>
        <v>2015</v>
      </c>
    </row>
    <row r="3931" spans="1:17" ht="48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8276</v>
      </c>
      <c r="O3931" t="s">
        <v>8277</v>
      </c>
      <c r="P3931" s="9">
        <f>(((J3931/60)/60)/24) + DATE(1970, 1, 1)</f>
        <v>42601.827141203699</v>
      </c>
      <c r="Q3931">
        <f>YEAR(P3931)</f>
        <v>2016</v>
      </c>
    </row>
    <row r="3932" spans="1:17" ht="48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8276</v>
      </c>
      <c r="O3932" t="s">
        <v>8277</v>
      </c>
      <c r="P3932" s="9">
        <f>(((J3932/60)/60)/24) + DATE(1970, 1, 1)</f>
        <v>42433.338749999995</v>
      </c>
      <c r="Q3932">
        <f>YEAR(P3932)</f>
        <v>2016</v>
      </c>
    </row>
    <row r="3933" spans="1:17" ht="48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8276</v>
      </c>
      <c r="O3933" t="s">
        <v>8277</v>
      </c>
      <c r="P3933" s="9">
        <f>(((J3933/60)/60)/24) + DATE(1970, 1, 1)</f>
        <v>42228.151701388888</v>
      </c>
      <c r="Q3933">
        <f>YEAR(P3933)</f>
        <v>2015</v>
      </c>
    </row>
    <row r="3934" spans="1:17" ht="48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8276</v>
      </c>
      <c r="O3934" t="s">
        <v>8277</v>
      </c>
      <c r="P3934" s="9">
        <f>(((J3934/60)/60)/24) + DATE(1970, 1, 1)</f>
        <v>42415.168564814812</v>
      </c>
      <c r="Q3934">
        <f>YEAR(P3934)</f>
        <v>2016</v>
      </c>
    </row>
    <row r="3935" spans="1:17" ht="48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8276</v>
      </c>
      <c r="O3935" t="s">
        <v>8277</v>
      </c>
      <c r="P3935" s="9">
        <f>(((J3935/60)/60)/24) + DATE(1970, 1, 1)</f>
        <v>42538.968310185184</v>
      </c>
      <c r="Q3935">
        <f>YEAR(P3935)</f>
        <v>2016</v>
      </c>
    </row>
    <row r="3936" spans="1:17" ht="48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8276</v>
      </c>
      <c r="O3936" t="s">
        <v>8277</v>
      </c>
      <c r="P3936" s="9">
        <f>(((J3936/60)/60)/24) + DATE(1970, 1, 1)</f>
        <v>42233.671747685185</v>
      </c>
      <c r="Q3936">
        <f>YEAR(P3936)</f>
        <v>2015</v>
      </c>
    </row>
    <row r="3937" spans="1:17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8276</v>
      </c>
      <c r="O3937" t="s">
        <v>8277</v>
      </c>
      <c r="P3937" s="9">
        <f>(((J3937/60)/60)/24) + DATE(1970, 1, 1)</f>
        <v>42221.656782407401</v>
      </c>
      <c r="Q3937">
        <f>YEAR(P3937)</f>
        <v>2015</v>
      </c>
    </row>
    <row r="3938" spans="1:17" ht="48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8276</v>
      </c>
      <c r="O3938" t="s">
        <v>8277</v>
      </c>
      <c r="P3938" s="9">
        <f>(((J3938/60)/60)/24) + DATE(1970, 1, 1)</f>
        <v>42675.262962962966</v>
      </c>
      <c r="Q3938">
        <f>YEAR(P3938)</f>
        <v>2016</v>
      </c>
    </row>
    <row r="3939" spans="1:17" ht="48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8276</v>
      </c>
      <c r="O3939" t="s">
        <v>8277</v>
      </c>
      <c r="P3939" s="9">
        <f>(((J3939/60)/60)/24) + DATE(1970, 1, 1)</f>
        <v>42534.631481481483</v>
      </c>
      <c r="Q3939">
        <f>YEAR(P3939)</f>
        <v>2016</v>
      </c>
    </row>
    <row r="3940" spans="1:17" ht="48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8276</v>
      </c>
      <c r="O3940" t="s">
        <v>8277</v>
      </c>
      <c r="P3940" s="9">
        <f>(((J3940/60)/60)/24) + DATE(1970, 1, 1)</f>
        <v>42151.905717592599</v>
      </c>
      <c r="Q3940">
        <f>YEAR(P3940)</f>
        <v>2015</v>
      </c>
    </row>
    <row r="3941" spans="1:17" ht="48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8276</v>
      </c>
      <c r="O3941" t="s">
        <v>8277</v>
      </c>
      <c r="P3941" s="9">
        <f>(((J3941/60)/60)/24) + DATE(1970, 1, 1)</f>
        <v>41915.400219907409</v>
      </c>
      <c r="Q3941">
        <f>YEAR(P3941)</f>
        <v>2014</v>
      </c>
    </row>
    <row r="3942" spans="1:17" ht="48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8276</v>
      </c>
      <c r="O3942" t="s">
        <v>8277</v>
      </c>
      <c r="P3942" s="9">
        <f>(((J3942/60)/60)/24) + DATE(1970, 1, 1)</f>
        <v>41961.492488425924</v>
      </c>
      <c r="Q3942">
        <f>YEAR(P3942)</f>
        <v>2014</v>
      </c>
    </row>
    <row r="3943" spans="1:17" ht="48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8276</v>
      </c>
      <c r="O3943" t="s">
        <v>8277</v>
      </c>
      <c r="P3943" s="9">
        <f>(((J3943/60)/60)/24) + DATE(1970, 1, 1)</f>
        <v>41940.587233796294</v>
      </c>
      <c r="Q3943">
        <f>YEAR(P3943)</f>
        <v>2014</v>
      </c>
    </row>
    <row r="3944" spans="1:17" ht="48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8276</v>
      </c>
      <c r="O3944" t="s">
        <v>8277</v>
      </c>
      <c r="P3944" s="9">
        <f>(((J3944/60)/60)/24) + DATE(1970, 1, 1)</f>
        <v>42111.904097222221</v>
      </c>
      <c r="Q3944">
        <f>YEAR(P3944)</f>
        <v>2015</v>
      </c>
    </row>
    <row r="3945" spans="1:17" ht="48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8276</v>
      </c>
      <c r="O3945" t="s">
        <v>8277</v>
      </c>
      <c r="P3945" s="9">
        <f>(((J3945/60)/60)/24) + DATE(1970, 1, 1)</f>
        <v>42279.778564814813</v>
      </c>
      <c r="Q3945">
        <f>YEAR(P3945)</f>
        <v>2015</v>
      </c>
    </row>
    <row r="3946" spans="1:17" ht="48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8276</v>
      </c>
      <c r="O3946" t="s">
        <v>8277</v>
      </c>
      <c r="P3946" s="9">
        <f>(((J3946/60)/60)/24) + DATE(1970, 1, 1)</f>
        <v>42213.662905092591</v>
      </c>
      <c r="Q3946">
        <f>YEAR(P3946)</f>
        <v>2015</v>
      </c>
    </row>
    <row r="3947" spans="1:17" ht="48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8276</v>
      </c>
      <c r="O3947" t="s">
        <v>8277</v>
      </c>
      <c r="P3947" s="9">
        <f>(((J3947/60)/60)/24) + DATE(1970, 1, 1)</f>
        <v>42109.801712962959</v>
      </c>
      <c r="Q3947">
        <f>YEAR(P3947)</f>
        <v>2015</v>
      </c>
    </row>
    <row r="3948" spans="1:17" ht="32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8276</v>
      </c>
      <c r="O3948" t="s">
        <v>8277</v>
      </c>
      <c r="P3948" s="9">
        <f>(((J3948/60)/60)/24) + DATE(1970, 1, 1)</f>
        <v>42031.833587962959</v>
      </c>
      <c r="Q3948">
        <f>YEAR(P3948)</f>
        <v>2015</v>
      </c>
    </row>
    <row r="3949" spans="1:17" ht="48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8276</v>
      </c>
      <c r="O3949" t="s">
        <v>8277</v>
      </c>
      <c r="P3949" s="9">
        <f>(((J3949/60)/60)/24) + DATE(1970, 1, 1)</f>
        <v>42615.142870370371</v>
      </c>
      <c r="Q3949">
        <f>YEAR(P3949)</f>
        <v>2016</v>
      </c>
    </row>
    <row r="3950" spans="1:17" ht="48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8276</v>
      </c>
      <c r="O3950" t="s">
        <v>8277</v>
      </c>
      <c r="P3950" s="9">
        <f>(((J3950/60)/60)/24) + DATE(1970, 1, 1)</f>
        <v>41829.325497685182</v>
      </c>
      <c r="Q3950">
        <f>YEAR(P3950)</f>
        <v>2014</v>
      </c>
    </row>
    <row r="3951" spans="1:17" ht="48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8276</v>
      </c>
      <c r="O3951" t="s">
        <v>8277</v>
      </c>
      <c r="P3951" s="9">
        <f>(((J3951/60)/60)/24) + DATE(1970, 1, 1)</f>
        <v>42016.120613425926</v>
      </c>
      <c r="Q3951">
        <f>YEAR(P3951)</f>
        <v>2015</v>
      </c>
    </row>
    <row r="3952" spans="1:17" ht="48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8276</v>
      </c>
      <c r="O3952" t="s">
        <v>8277</v>
      </c>
      <c r="P3952" s="9">
        <f>(((J3952/60)/60)/24) + DATE(1970, 1, 1)</f>
        <v>42439.702314814815</v>
      </c>
      <c r="Q3952">
        <f>YEAR(P3952)</f>
        <v>2016</v>
      </c>
    </row>
    <row r="3953" spans="1:17" ht="48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8276</v>
      </c>
      <c r="O3953" t="s">
        <v>8277</v>
      </c>
      <c r="P3953" s="9">
        <f>(((J3953/60)/60)/24) + DATE(1970, 1, 1)</f>
        <v>42433.825717592597</v>
      </c>
      <c r="Q3953">
        <f>YEAR(P3953)</f>
        <v>2016</v>
      </c>
    </row>
    <row r="3954" spans="1:17" ht="48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8276</v>
      </c>
      <c r="O3954" t="s">
        <v>8277</v>
      </c>
      <c r="P3954" s="9">
        <f>(((J3954/60)/60)/24) + DATE(1970, 1, 1)</f>
        <v>42243.790393518517</v>
      </c>
      <c r="Q3954">
        <f>YEAR(P3954)</f>
        <v>2015</v>
      </c>
    </row>
    <row r="3955" spans="1:17" ht="48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8276</v>
      </c>
      <c r="O3955" t="s">
        <v>8277</v>
      </c>
      <c r="P3955" s="9">
        <f>(((J3955/60)/60)/24) + DATE(1970, 1, 1)</f>
        <v>42550.048449074078</v>
      </c>
      <c r="Q3955">
        <f>YEAR(P3955)</f>
        <v>2016</v>
      </c>
    </row>
    <row r="3956" spans="1:17" ht="48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8276</v>
      </c>
      <c r="O3956" t="s">
        <v>8277</v>
      </c>
      <c r="P3956" s="9">
        <f>(((J3956/60)/60)/24) + DATE(1970, 1, 1)</f>
        <v>41774.651203703703</v>
      </c>
      <c r="Q3956">
        <f>YEAR(P3956)</f>
        <v>2014</v>
      </c>
    </row>
    <row r="3957" spans="1:17" ht="48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8276</v>
      </c>
      <c r="O3957" t="s">
        <v>8277</v>
      </c>
      <c r="P3957" s="9">
        <f>(((J3957/60)/60)/24) + DATE(1970, 1, 1)</f>
        <v>42306.848854166667</v>
      </c>
      <c r="Q3957">
        <f>YEAR(P3957)</f>
        <v>2015</v>
      </c>
    </row>
    <row r="3958" spans="1:17" ht="48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8276</v>
      </c>
      <c r="O3958" t="s">
        <v>8277</v>
      </c>
      <c r="P3958" s="9">
        <f>(((J3958/60)/60)/24) + DATE(1970, 1, 1)</f>
        <v>42457.932025462964</v>
      </c>
      <c r="Q3958">
        <f>YEAR(P3958)</f>
        <v>2016</v>
      </c>
    </row>
    <row r="3959" spans="1:17" ht="48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8276</v>
      </c>
      <c r="O3959" t="s">
        <v>8277</v>
      </c>
      <c r="P3959" s="9">
        <f>(((J3959/60)/60)/24) + DATE(1970, 1, 1)</f>
        <v>42513.976319444439</v>
      </c>
      <c r="Q3959">
        <f>YEAR(P3959)</f>
        <v>2016</v>
      </c>
    </row>
    <row r="3960" spans="1:17" ht="48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8276</v>
      </c>
      <c r="O3960" t="s">
        <v>8277</v>
      </c>
      <c r="P3960" s="9">
        <f>(((J3960/60)/60)/24) + DATE(1970, 1, 1)</f>
        <v>41816.950370370374</v>
      </c>
      <c r="Q3960">
        <f>YEAR(P3960)</f>
        <v>2014</v>
      </c>
    </row>
    <row r="3961" spans="1:17" ht="48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8276</v>
      </c>
      <c r="O3961" t="s">
        <v>8277</v>
      </c>
      <c r="P3961" s="9">
        <f>(((J3961/60)/60)/24) + DATE(1970, 1, 1)</f>
        <v>41880.788842592592</v>
      </c>
      <c r="Q3961">
        <f>YEAR(P3961)</f>
        <v>2014</v>
      </c>
    </row>
    <row r="3962" spans="1:17" ht="48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8276</v>
      </c>
      <c r="O3962" t="s">
        <v>8277</v>
      </c>
      <c r="P3962" s="9">
        <f>(((J3962/60)/60)/24) + DATE(1970, 1, 1)</f>
        <v>42342.845555555556</v>
      </c>
      <c r="Q3962">
        <f>YEAR(P3962)</f>
        <v>2015</v>
      </c>
    </row>
    <row r="3963" spans="1:17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8276</v>
      </c>
      <c r="O3963" t="s">
        <v>8277</v>
      </c>
      <c r="P3963" s="9">
        <f>(((J3963/60)/60)/24) + DATE(1970, 1, 1)</f>
        <v>41745.891319444447</v>
      </c>
      <c r="Q3963">
        <f>YEAR(P3963)</f>
        <v>2014</v>
      </c>
    </row>
    <row r="3964" spans="1:17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8276</v>
      </c>
      <c r="O3964" t="s">
        <v>8277</v>
      </c>
      <c r="P3964" s="9">
        <f>(((J3964/60)/60)/24) + DATE(1970, 1, 1)</f>
        <v>42311.621458333335</v>
      </c>
      <c r="Q3964">
        <f>YEAR(P3964)</f>
        <v>2015</v>
      </c>
    </row>
    <row r="3965" spans="1:17" ht="48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8276</v>
      </c>
      <c r="O3965" t="s">
        <v>8277</v>
      </c>
      <c r="P3965" s="9">
        <f>(((J3965/60)/60)/24) + DATE(1970, 1, 1)</f>
        <v>42296.154131944444</v>
      </c>
      <c r="Q3965">
        <f>YEAR(P3965)</f>
        <v>2015</v>
      </c>
    </row>
    <row r="3966" spans="1:17" ht="48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8276</v>
      </c>
      <c r="O3966" t="s">
        <v>8277</v>
      </c>
      <c r="P3966" s="9">
        <f>(((J3966/60)/60)/24) + DATE(1970, 1, 1)</f>
        <v>42053.722060185188</v>
      </c>
      <c r="Q3966">
        <f>YEAR(P3966)</f>
        <v>2015</v>
      </c>
    </row>
    <row r="3967" spans="1:17" ht="48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8276</v>
      </c>
      <c r="O3967" t="s">
        <v>8277</v>
      </c>
      <c r="P3967" s="9">
        <f>(((J3967/60)/60)/24) + DATE(1970, 1, 1)</f>
        <v>42414.235879629632</v>
      </c>
      <c r="Q3967">
        <f>YEAR(P3967)</f>
        <v>2016</v>
      </c>
    </row>
    <row r="3968" spans="1:17" ht="48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8276</v>
      </c>
      <c r="O3968" t="s">
        <v>8277</v>
      </c>
      <c r="P3968" s="9">
        <f>(((J3968/60)/60)/24) + DATE(1970, 1, 1)</f>
        <v>41801.711550925924</v>
      </c>
      <c r="Q3968">
        <f>YEAR(P3968)</f>
        <v>2014</v>
      </c>
    </row>
    <row r="3969" spans="1:17" ht="48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8276</v>
      </c>
      <c r="O3969" t="s">
        <v>8277</v>
      </c>
      <c r="P3969" s="9">
        <f>(((J3969/60)/60)/24) + DATE(1970, 1, 1)</f>
        <v>42770.290590277778</v>
      </c>
      <c r="Q3969">
        <f>YEAR(P3969)</f>
        <v>2017</v>
      </c>
    </row>
    <row r="3970" spans="1:17" ht="48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8276</v>
      </c>
      <c r="O3970" t="s">
        <v>8277</v>
      </c>
      <c r="P3970" s="9">
        <f>(((J3970/60)/60)/24) + DATE(1970, 1, 1)</f>
        <v>42452.815659722226</v>
      </c>
      <c r="Q3970">
        <f>YEAR(P3970)</f>
        <v>2016</v>
      </c>
    </row>
    <row r="3971" spans="1:17" ht="48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8276</v>
      </c>
      <c r="O3971" t="s">
        <v>8277</v>
      </c>
      <c r="P3971" s="9">
        <f>(((J3971/60)/60)/24) + DATE(1970, 1, 1)</f>
        <v>42601.854699074072</v>
      </c>
      <c r="Q3971">
        <f>YEAR(P3971)</f>
        <v>2016</v>
      </c>
    </row>
    <row r="3972" spans="1:17" ht="64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8276</v>
      </c>
      <c r="O3972" t="s">
        <v>8277</v>
      </c>
      <c r="P3972" s="9">
        <f>(((J3972/60)/60)/24) + DATE(1970, 1, 1)</f>
        <v>42447.863553240735</v>
      </c>
      <c r="Q3972">
        <f>YEAR(P3972)</f>
        <v>2016</v>
      </c>
    </row>
    <row r="3973" spans="1:17" ht="48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8276</v>
      </c>
      <c r="O3973" t="s">
        <v>8277</v>
      </c>
      <c r="P3973" s="9">
        <f>(((J3973/60)/60)/24) + DATE(1970, 1, 1)</f>
        <v>41811.536180555559</v>
      </c>
      <c r="Q3973">
        <f>YEAR(P3973)</f>
        <v>2014</v>
      </c>
    </row>
    <row r="3974" spans="1:17" ht="32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8276</v>
      </c>
      <c r="O3974" t="s">
        <v>8277</v>
      </c>
      <c r="P3974" s="9">
        <f>(((J3974/60)/60)/24) + DATE(1970, 1, 1)</f>
        <v>41981.067523148144</v>
      </c>
      <c r="Q3974">
        <f>YEAR(P3974)</f>
        <v>2014</v>
      </c>
    </row>
    <row r="3975" spans="1:17" ht="48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8276</v>
      </c>
      <c r="O3975" t="s">
        <v>8277</v>
      </c>
      <c r="P3975" s="9">
        <f>(((J3975/60)/60)/24) + DATE(1970, 1, 1)</f>
        <v>42469.68414351852</v>
      </c>
      <c r="Q3975">
        <f>YEAR(P3975)</f>
        <v>2016</v>
      </c>
    </row>
    <row r="3976" spans="1:17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8276</v>
      </c>
      <c r="O3976" t="s">
        <v>8277</v>
      </c>
      <c r="P3976" s="9">
        <f>(((J3976/60)/60)/24) + DATE(1970, 1, 1)</f>
        <v>42493.546851851846</v>
      </c>
      <c r="Q3976">
        <f>YEAR(P3976)</f>
        <v>2016</v>
      </c>
    </row>
    <row r="3977" spans="1:17" ht="48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8276</v>
      </c>
      <c r="O3977" t="s">
        <v>8277</v>
      </c>
      <c r="P3977" s="9">
        <f>(((J3977/60)/60)/24) + DATE(1970, 1, 1)</f>
        <v>42534.866875</v>
      </c>
      <c r="Q3977">
        <f>YEAR(P3977)</f>
        <v>2016</v>
      </c>
    </row>
    <row r="3978" spans="1:17" ht="48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8276</v>
      </c>
      <c r="O3978" t="s">
        <v>8277</v>
      </c>
      <c r="P3978" s="9">
        <f>(((J3978/60)/60)/24) + DATE(1970, 1, 1)</f>
        <v>41830.858344907407</v>
      </c>
      <c r="Q3978">
        <f>YEAR(P3978)</f>
        <v>2014</v>
      </c>
    </row>
    <row r="3979" spans="1:17" ht="48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8276</v>
      </c>
      <c r="O3979" t="s">
        <v>8277</v>
      </c>
      <c r="P3979" s="9">
        <f>(((J3979/60)/60)/24) + DATE(1970, 1, 1)</f>
        <v>42543.788564814815</v>
      </c>
      <c r="Q3979">
        <f>YEAR(P3979)</f>
        <v>2016</v>
      </c>
    </row>
    <row r="3980" spans="1:17" ht="48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8276</v>
      </c>
      <c r="O3980" t="s">
        <v>8277</v>
      </c>
      <c r="P3980" s="9">
        <f>(((J3980/60)/60)/24) + DATE(1970, 1, 1)</f>
        <v>41975.642974537041</v>
      </c>
      <c r="Q3980">
        <f>YEAR(P3980)</f>
        <v>2014</v>
      </c>
    </row>
    <row r="3981" spans="1:17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8276</v>
      </c>
      <c r="O3981" t="s">
        <v>8277</v>
      </c>
      <c r="P3981" s="9">
        <f>(((J3981/60)/60)/24) + DATE(1970, 1, 1)</f>
        <v>42069.903437500005</v>
      </c>
      <c r="Q3981">
        <f>YEAR(P3981)</f>
        <v>2015</v>
      </c>
    </row>
    <row r="3982" spans="1:17" ht="48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8276</v>
      </c>
      <c r="O3982" t="s">
        <v>8277</v>
      </c>
      <c r="P3982" s="9">
        <f>(((J3982/60)/60)/24) + DATE(1970, 1, 1)</f>
        <v>41795.598923611113</v>
      </c>
      <c r="Q3982">
        <f>YEAR(P3982)</f>
        <v>2014</v>
      </c>
    </row>
    <row r="3983" spans="1:17" ht="32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8276</v>
      </c>
      <c r="O3983" t="s">
        <v>8277</v>
      </c>
      <c r="P3983" s="9">
        <f>(((J3983/60)/60)/24) + DATE(1970, 1, 1)</f>
        <v>42508.179965277777</v>
      </c>
      <c r="Q3983">
        <f>YEAR(P3983)</f>
        <v>2016</v>
      </c>
    </row>
    <row r="3984" spans="1:17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8276</v>
      </c>
      <c r="O3984" t="s">
        <v>8277</v>
      </c>
      <c r="P3984" s="9">
        <f>(((J3984/60)/60)/24) + DATE(1970, 1, 1)</f>
        <v>42132.809953703705</v>
      </c>
      <c r="Q3984">
        <f>YEAR(P3984)</f>
        <v>2015</v>
      </c>
    </row>
    <row r="3985" spans="1:17" ht="48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8276</v>
      </c>
      <c r="O3985" t="s">
        <v>8277</v>
      </c>
      <c r="P3985" s="9">
        <f>(((J3985/60)/60)/24) + DATE(1970, 1, 1)</f>
        <v>41747.86986111111</v>
      </c>
      <c r="Q3985">
        <f>YEAR(P3985)</f>
        <v>2014</v>
      </c>
    </row>
    <row r="3986" spans="1:17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8276</v>
      </c>
      <c r="O3986" t="s">
        <v>8277</v>
      </c>
      <c r="P3986" s="9">
        <f>(((J3986/60)/60)/24) + DATE(1970, 1, 1)</f>
        <v>41920.963472222218</v>
      </c>
      <c r="Q3986">
        <f>YEAR(P3986)</f>
        <v>2014</v>
      </c>
    </row>
    <row r="3987" spans="1:17" ht="48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8276</v>
      </c>
      <c r="O3987" t="s">
        <v>8277</v>
      </c>
      <c r="P3987" s="9">
        <f>(((J3987/60)/60)/24) + DATE(1970, 1, 1)</f>
        <v>42399.707407407404</v>
      </c>
      <c r="Q3987">
        <f>YEAR(P3987)</f>
        <v>2016</v>
      </c>
    </row>
    <row r="3988" spans="1:17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8276</v>
      </c>
      <c r="O3988" t="s">
        <v>8277</v>
      </c>
      <c r="P3988" s="9">
        <f>(((J3988/60)/60)/24) + DATE(1970, 1, 1)</f>
        <v>42467.548541666663</v>
      </c>
      <c r="Q3988">
        <f>YEAR(P3988)</f>
        <v>2016</v>
      </c>
    </row>
    <row r="3989" spans="1:17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8276</v>
      </c>
      <c r="O3989" t="s">
        <v>8277</v>
      </c>
      <c r="P3989" s="9">
        <f>(((J3989/60)/60)/24) + DATE(1970, 1, 1)</f>
        <v>41765.92465277778</v>
      </c>
      <c r="Q3989">
        <f>YEAR(P3989)</f>
        <v>2014</v>
      </c>
    </row>
    <row r="3990" spans="1:17" ht="32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8276</v>
      </c>
      <c r="O3990" t="s">
        <v>8277</v>
      </c>
      <c r="P3990" s="9">
        <f>(((J3990/60)/60)/24) + DATE(1970, 1, 1)</f>
        <v>42230.08116898148</v>
      </c>
      <c r="Q3990">
        <f>YEAR(P3990)</f>
        <v>2015</v>
      </c>
    </row>
    <row r="3991" spans="1:17" ht="48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8276</v>
      </c>
      <c r="O3991" t="s">
        <v>8277</v>
      </c>
      <c r="P3991" s="9">
        <f>(((J3991/60)/60)/24) + DATE(1970, 1, 1)</f>
        <v>42286.749780092592</v>
      </c>
      <c r="Q3991">
        <f>YEAR(P3991)</f>
        <v>2015</v>
      </c>
    </row>
    <row r="3992" spans="1:17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8276</v>
      </c>
      <c r="O3992" t="s">
        <v>8277</v>
      </c>
      <c r="P3992" s="9">
        <f>(((J3992/60)/60)/24) + DATE(1970, 1, 1)</f>
        <v>42401.672372685185</v>
      </c>
      <c r="Q3992">
        <f>YEAR(P3992)</f>
        <v>2016</v>
      </c>
    </row>
    <row r="3993" spans="1:17" ht="32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8276</v>
      </c>
      <c r="O3993" t="s">
        <v>8277</v>
      </c>
      <c r="P3993" s="9">
        <f>(((J3993/60)/60)/24) + DATE(1970, 1, 1)</f>
        <v>42125.644467592589</v>
      </c>
      <c r="Q3993">
        <f>YEAR(P3993)</f>
        <v>2015</v>
      </c>
    </row>
    <row r="3994" spans="1:17" ht="48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8276</v>
      </c>
      <c r="O3994" t="s">
        <v>8277</v>
      </c>
      <c r="P3994" s="9">
        <f>(((J3994/60)/60)/24) + DATE(1970, 1, 1)</f>
        <v>42289.94049768518</v>
      </c>
      <c r="Q3994">
        <f>YEAR(P3994)</f>
        <v>2015</v>
      </c>
    </row>
    <row r="3995" spans="1:17" ht="48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8276</v>
      </c>
      <c r="O3995" t="s">
        <v>8277</v>
      </c>
      <c r="P3995" s="9">
        <f>(((J3995/60)/60)/24) + DATE(1970, 1, 1)</f>
        <v>42107.864722222221</v>
      </c>
      <c r="Q3995">
        <f>YEAR(P3995)</f>
        <v>2015</v>
      </c>
    </row>
    <row r="3996" spans="1:17" ht="32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8276</v>
      </c>
      <c r="O3996" t="s">
        <v>8277</v>
      </c>
      <c r="P3996" s="9">
        <f>(((J3996/60)/60)/24) + DATE(1970, 1, 1)</f>
        <v>41809.389930555553</v>
      </c>
      <c r="Q3996">
        <f>YEAR(P3996)</f>
        <v>2014</v>
      </c>
    </row>
    <row r="3997" spans="1:17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8276</v>
      </c>
      <c r="O3997" t="s">
        <v>8277</v>
      </c>
      <c r="P3997" s="9">
        <f>(((J3997/60)/60)/24) + DATE(1970, 1, 1)</f>
        <v>42019.683761574073</v>
      </c>
      <c r="Q3997">
        <f>YEAR(P3997)</f>
        <v>2015</v>
      </c>
    </row>
    <row r="3998" spans="1:17" ht="48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8276</v>
      </c>
      <c r="O3998" t="s">
        <v>8277</v>
      </c>
      <c r="P3998" s="9">
        <f>(((J3998/60)/60)/24) + DATE(1970, 1, 1)</f>
        <v>41950.26694444444</v>
      </c>
      <c r="Q3998">
        <f>YEAR(P3998)</f>
        <v>2014</v>
      </c>
    </row>
    <row r="3999" spans="1:17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8276</v>
      </c>
      <c r="O3999" t="s">
        <v>8277</v>
      </c>
      <c r="P3999" s="9">
        <f>(((J3999/60)/60)/24) + DATE(1970, 1, 1)</f>
        <v>42069.391446759255</v>
      </c>
      <c r="Q3999">
        <f>YEAR(P3999)</f>
        <v>2015</v>
      </c>
    </row>
    <row r="4000" spans="1:17" ht="48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8276</v>
      </c>
      <c r="O4000" t="s">
        <v>8277</v>
      </c>
      <c r="P4000" s="9">
        <f>(((J4000/60)/60)/24) + DATE(1970, 1, 1)</f>
        <v>42061.963263888887</v>
      </c>
      <c r="Q4000">
        <f>YEAR(P4000)</f>
        <v>2015</v>
      </c>
    </row>
    <row r="4001" spans="1:17" ht="48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8276</v>
      </c>
      <c r="O4001" t="s">
        <v>8277</v>
      </c>
      <c r="P4001" s="9">
        <f>(((J4001/60)/60)/24) + DATE(1970, 1, 1)</f>
        <v>41842.828680555554</v>
      </c>
      <c r="Q4001">
        <f>YEAR(P4001)</f>
        <v>2014</v>
      </c>
    </row>
    <row r="4002" spans="1:17" ht="16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8276</v>
      </c>
      <c r="O4002" t="s">
        <v>8277</v>
      </c>
      <c r="P4002" s="9">
        <f>(((J4002/60)/60)/24) + DATE(1970, 1, 1)</f>
        <v>42437.64534722222</v>
      </c>
      <c r="Q4002">
        <f>YEAR(P4002)</f>
        <v>2016</v>
      </c>
    </row>
    <row r="4003" spans="1:17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8276</v>
      </c>
      <c r="O4003" t="s">
        <v>8277</v>
      </c>
      <c r="P4003" s="9">
        <f>(((J4003/60)/60)/24) + DATE(1970, 1, 1)</f>
        <v>42775.964212962965</v>
      </c>
      <c r="Q4003">
        <f>YEAR(P4003)</f>
        <v>2017</v>
      </c>
    </row>
    <row r="4004" spans="1:17" ht="48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8276</v>
      </c>
      <c r="O4004" t="s">
        <v>8277</v>
      </c>
      <c r="P4004" s="9">
        <f>(((J4004/60)/60)/24) + DATE(1970, 1, 1)</f>
        <v>41879.043530092589</v>
      </c>
      <c r="Q4004">
        <f>YEAR(P4004)</f>
        <v>2014</v>
      </c>
    </row>
    <row r="4005" spans="1:17" ht="48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8276</v>
      </c>
      <c r="O4005" t="s">
        <v>8277</v>
      </c>
      <c r="P4005" s="9">
        <f>(((J4005/60)/60)/24) + DATE(1970, 1, 1)</f>
        <v>42020.587349537032</v>
      </c>
      <c r="Q4005">
        <f>YEAR(P4005)</f>
        <v>2015</v>
      </c>
    </row>
    <row r="4006" spans="1:17" ht="16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8276</v>
      </c>
      <c r="O4006" t="s">
        <v>8277</v>
      </c>
      <c r="P4006" s="9">
        <f>(((J4006/60)/60)/24) + DATE(1970, 1, 1)</f>
        <v>41890.16269675926</v>
      </c>
      <c r="Q4006">
        <f>YEAR(P4006)</f>
        <v>2014</v>
      </c>
    </row>
    <row r="4007" spans="1:17" ht="48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8276</v>
      </c>
      <c r="O4007" t="s">
        <v>8277</v>
      </c>
      <c r="P4007" s="9">
        <f>(((J4007/60)/60)/24) + DATE(1970, 1, 1)</f>
        <v>41872.807696759257</v>
      </c>
      <c r="Q4007">
        <f>YEAR(P4007)</f>
        <v>2014</v>
      </c>
    </row>
    <row r="4008" spans="1:17" ht="48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8276</v>
      </c>
      <c r="O4008" t="s">
        <v>8277</v>
      </c>
      <c r="P4008" s="9">
        <f>(((J4008/60)/60)/24) + DATE(1970, 1, 1)</f>
        <v>42391.772997685184</v>
      </c>
      <c r="Q4008">
        <f>YEAR(P4008)</f>
        <v>2016</v>
      </c>
    </row>
    <row r="4009" spans="1:17" ht="48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8276</v>
      </c>
      <c r="O4009" t="s">
        <v>8277</v>
      </c>
      <c r="P4009" s="9">
        <f>(((J4009/60)/60)/24) + DATE(1970, 1, 1)</f>
        <v>41848.772928240738</v>
      </c>
      <c r="Q4009">
        <f>YEAR(P4009)</f>
        <v>2014</v>
      </c>
    </row>
    <row r="4010" spans="1:17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8276</v>
      </c>
      <c r="O4010" t="s">
        <v>8277</v>
      </c>
      <c r="P4010" s="9">
        <f>(((J4010/60)/60)/24) + DATE(1970, 1, 1)</f>
        <v>42177.964201388888</v>
      </c>
      <c r="Q4010">
        <f>YEAR(P4010)</f>
        <v>2015</v>
      </c>
    </row>
    <row r="4011" spans="1:17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8276</v>
      </c>
      <c r="O4011" t="s">
        <v>8277</v>
      </c>
      <c r="P4011" s="9">
        <f>(((J4011/60)/60)/24) + DATE(1970, 1, 1)</f>
        <v>41851.700925925928</v>
      </c>
      <c r="Q4011">
        <f>YEAR(P4011)</f>
        <v>2014</v>
      </c>
    </row>
    <row r="4012" spans="1:17" ht="48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8276</v>
      </c>
      <c r="O4012" t="s">
        <v>8277</v>
      </c>
      <c r="P4012" s="9">
        <f>(((J4012/60)/60)/24) + DATE(1970, 1, 1)</f>
        <v>41921.770439814813</v>
      </c>
      <c r="Q4012">
        <f>YEAR(P4012)</f>
        <v>2014</v>
      </c>
    </row>
    <row r="4013" spans="1:17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8276</v>
      </c>
      <c r="O4013" t="s">
        <v>8277</v>
      </c>
      <c r="P4013" s="9">
        <f>(((J4013/60)/60)/24) + DATE(1970, 1, 1)</f>
        <v>42002.54488425926</v>
      </c>
      <c r="Q4013">
        <f>YEAR(P4013)</f>
        <v>2014</v>
      </c>
    </row>
    <row r="4014" spans="1:17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8276</v>
      </c>
      <c r="O4014" t="s">
        <v>8277</v>
      </c>
      <c r="P4014" s="9">
        <f>(((J4014/60)/60)/24) + DATE(1970, 1, 1)</f>
        <v>42096.544548611113</v>
      </c>
      <c r="Q4014">
        <f>YEAR(P4014)</f>
        <v>2015</v>
      </c>
    </row>
    <row r="4015" spans="1:17" ht="48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8276</v>
      </c>
      <c r="O4015" t="s">
        <v>8277</v>
      </c>
      <c r="P4015" s="9">
        <f>(((J4015/60)/60)/24) + DATE(1970, 1, 1)</f>
        <v>42021.301192129627</v>
      </c>
      <c r="Q4015">
        <f>YEAR(P4015)</f>
        <v>2015</v>
      </c>
    </row>
    <row r="4016" spans="1:17" ht="48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8276</v>
      </c>
      <c r="O4016" t="s">
        <v>8277</v>
      </c>
      <c r="P4016" s="9">
        <f>(((J4016/60)/60)/24) + DATE(1970, 1, 1)</f>
        <v>42419.246168981481</v>
      </c>
      <c r="Q4016">
        <f>YEAR(P4016)</f>
        <v>2016</v>
      </c>
    </row>
    <row r="4017" spans="1:17" ht="48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8276</v>
      </c>
      <c r="O4017" t="s">
        <v>8277</v>
      </c>
      <c r="P4017" s="9">
        <f>(((J4017/60)/60)/24) + DATE(1970, 1, 1)</f>
        <v>42174.780821759254</v>
      </c>
      <c r="Q4017">
        <f>YEAR(P4017)</f>
        <v>2015</v>
      </c>
    </row>
    <row r="4018" spans="1:17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8276</v>
      </c>
      <c r="O4018" t="s">
        <v>8277</v>
      </c>
      <c r="P4018" s="9">
        <f>(((J4018/60)/60)/24) + DATE(1970, 1, 1)</f>
        <v>41869.872685185182</v>
      </c>
      <c r="Q4018">
        <f>YEAR(P4018)</f>
        <v>2014</v>
      </c>
    </row>
    <row r="4019" spans="1:17" ht="48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8276</v>
      </c>
      <c r="O4019" t="s">
        <v>8277</v>
      </c>
      <c r="P4019" s="9">
        <f>(((J4019/60)/60)/24) + DATE(1970, 1, 1)</f>
        <v>41856.672152777777</v>
      </c>
      <c r="Q4019">
        <f>YEAR(P4019)</f>
        <v>2014</v>
      </c>
    </row>
    <row r="4020" spans="1:17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8276</v>
      </c>
      <c r="O4020" t="s">
        <v>8277</v>
      </c>
      <c r="P4020" s="9">
        <f>(((J4020/60)/60)/24) + DATE(1970, 1, 1)</f>
        <v>42620.91097222222</v>
      </c>
      <c r="Q4020">
        <f>YEAR(P4020)</f>
        <v>2016</v>
      </c>
    </row>
    <row r="4021" spans="1:17" ht="48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8276</v>
      </c>
      <c r="O4021" t="s">
        <v>8277</v>
      </c>
      <c r="P4021" s="9">
        <f>(((J4021/60)/60)/24) + DATE(1970, 1, 1)</f>
        <v>42417.675879629634</v>
      </c>
      <c r="Q4021">
        <f>YEAR(P4021)</f>
        <v>2016</v>
      </c>
    </row>
    <row r="4022" spans="1:17" ht="48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8276</v>
      </c>
      <c r="O4022" t="s">
        <v>8277</v>
      </c>
      <c r="P4022" s="9">
        <f>(((J4022/60)/60)/24) + DATE(1970, 1, 1)</f>
        <v>42057.190960648149</v>
      </c>
      <c r="Q4022">
        <f>YEAR(P4022)</f>
        <v>2015</v>
      </c>
    </row>
    <row r="4023" spans="1:17" ht="48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8276</v>
      </c>
      <c r="O4023" t="s">
        <v>8277</v>
      </c>
      <c r="P4023" s="9">
        <f>(((J4023/60)/60)/24) + DATE(1970, 1, 1)</f>
        <v>41878.911550925928</v>
      </c>
      <c r="Q4023">
        <f>YEAR(P4023)</f>
        <v>2014</v>
      </c>
    </row>
    <row r="4024" spans="1:17" ht="32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8276</v>
      </c>
      <c r="O4024" t="s">
        <v>8277</v>
      </c>
      <c r="P4024" s="9">
        <f>(((J4024/60)/60)/24) + DATE(1970, 1, 1)</f>
        <v>41990.584108796291</v>
      </c>
      <c r="Q4024">
        <f>YEAR(P4024)</f>
        <v>2014</v>
      </c>
    </row>
    <row r="4025" spans="1:17" ht="48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8276</v>
      </c>
      <c r="O4025" t="s">
        <v>8277</v>
      </c>
      <c r="P4025" s="9">
        <f>(((J4025/60)/60)/24) + DATE(1970, 1, 1)</f>
        <v>42408.999571759254</v>
      </c>
      <c r="Q4025">
        <f>YEAR(P4025)</f>
        <v>2016</v>
      </c>
    </row>
    <row r="4026" spans="1:17" ht="48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8276</v>
      </c>
      <c r="O4026" t="s">
        <v>8277</v>
      </c>
      <c r="P4026" s="9">
        <f>(((J4026/60)/60)/24) + DATE(1970, 1, 1)</f>
        <v>42217.670104166667</v>
      </c>
      <c r="Q4026">
        <f>YEAR(P4026)</f>
        <v>2015</v>
      </c>
    </row>
    <row r="4027" spans="1:17" ht="48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8276</v>
      </c>
      <c r="O4027" t="s">
        <v>8277</v>
      </c>
      <c r="P4027" s="9">
        <f>(((J4027/60)/60)/24) + DATE(1970, 1, 1)</f>
        <v>42151.237685185188</v>
      </c>
      <c r="Q4027">
        <f>YEAR(P4027)</f>
        <v>2015</v>
      </c>
    </row>
    <row r="4028" spans="1:17" ht="48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8276</v>
      </c>
      <c r="O4028" t="s">
        <v>8277</v>
      </c>
      <c r="P4028" s="9">
        <f>(((J4028/60)/60)/24) + DATE(1970, 1, 1)</f>
        <v>42282.655543981484</v>
      </c>
      <c r="Q4028">
        <f>YEAR(P4028)</f>
        <v>2015</v>
      </c>
    </row>
    <row r="4029" spans="1:17" ht="48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8276</v>
      </c>
      <c r="O4029" t="s">
        <v>8277</v>
      </c>
      <c r="P4029" s="9">
        <f>(((J4029/60)/60)/24) + DATE(1970, 1, 1)</f>
        <v>42768.97084490741</v>
      </c>
      <c r="Q4029">
        <f>YEAR(P4029)</f>
        <v>2017</v>
      </c>
    </row>
    <row r="4030" spans="1:17" ht="48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8276</v>
      </c>
      <c r="O4030" t="s">
        <v>8277</v>
      </c>
      <c r="P4030" s="9">
        <f>(((J4030/60)/60)/24) + DATE(1970, 1, 1)</f>
        <v>41765.938657407409</v>
      </c>
      <c r="Q4030">
        <f>YEAR(P4030)</f>
        <v>2014</v>
      </c>
    </row>
    <row r="4031" spans="1:17" ht="48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8276</v>
      </c>
      <c r="O4031" t="s">
        <v>8277</v>
      </c>
      <c r="P4031" s="9">
        <f>(((J4031/60)/60)/24) + DATE(1970, 1, 1)</f>
        <v>42322.025115740747</v>
      </c>
      <c r="Q4031">
        <f>YEAR(P4031)</f>
        <v>2015</v>
      </c>
    </row>
    <row r="4032" spans="1:17" ht="48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8276</v>
      </c>
      <c r="O4032" t="s">
        <v>8277</v>
      </c>
      <c r="P4032" s="9">
        <f>(((J4032/60)/60)/24) + DATE(1970, 1, 1)</f>
        <v>42374.655081018514</v>
      </c>
      <c r="Q4032">
        <f>YEAR(P4032)</f>
        <v>2016</v>
      </c>
    </row>
    <row r="4033" spans="1:17" ht="48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8276</v>
      </c>
      <c r="O4033" t="s">
        <v>8277</v>
      </c>
      <c r="P4033" s="9">
        <f>(((J4033/60)/60)/24) + DATE(1970, 1, 1)</f>
        <v>41941.585231481484</v>
      </c>
      <c r="Q4033">
        <f>YEAR(P4033)</f>
        <v>2014</v>
      </c>
    </row>
    <row r="4034" spans="1:17" ht="48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8276</v>
      </c>
      <c r="O4034" t="s">
        <v>8277</v>
      </c>
      <c r="P4034" s="9">
        <f>(((J4034/60)/60)/24) + DATE(1970, 1, 1)</f>
        <v>42293.809212962966</v>
      </c>
      <c r="Q4034">
        <f>YEAR(P4034)</f>
        <v>2015</v>
      </c>
    </row>
    <row r="4035" spans="1:17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8276</v>
      </c>
      <c r="O4035" t="s">
        <v>8277</v>
      </c>
      <c r="P4035" s="9">
        <f>(((J4035/60)/60)/24) + DATE(1970, 1, 1)</f>
        <v>42614.268796296295</v>
      </c>
      <c r="Q4035">
        <f>YEAR(P4035)</f>
        <v>2016</v>
      </c>
    </row>
    <row r="4036" spans="1:17" ht="48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8276</v>
      </c>
      <c r="O4036" t="s">
        <v>8277</v>
      </c>
      <c r="P4036" s="9">
        <f>(((J4036/60)/60)/24) + DATE(1970, 1, 1)</f>
        <v>42067.947337962964</v>
      </c>
      <c r="Q4036">
        <f>YEAR(P4036)</f>
        <v>2015</v>
      </c>
    </row>
    <row r="4037" spans="1:17" ht="32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8276</v>
      </c>
      <c r="O4037" t="s">
        <v>8277</v>
      </c>
      <c r="P4037" s="9">
        <f>(((J4037/60)/60)/24) + DATE(1970, 1, 1)</f>
        <v>41903.882951388885</v>
      </c>
      <c r="Q4037">
        <f>YEAR(P4037)</f>
        <v>2014</v>
      </c>
    </row>
    <row r="4038" spans="1:17" ht="48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8276</v>
      </c>
      <c r="O4038" t="s">
        <v>8277</v>
      </c>
      <c r="P4038" s="9">
        <f>(((J4038/60)/60)/24) + DATE(1970, 1, 1)</f>
        <v>41804.937083333331</v>
      </c>
      <c r="Q4038">
        <f>YEAR(P4038)</f>
        <v>2014</v>
      </c>
    </row>
    <row r="4039" spans="1:17" ht="48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8276</v>
      </c>
      <c r="O4039" t="s">
        <v>8277</v>
      </c>
      <c r="P4039" s="9">
        <f>(((J4039/60)/60)/24) + DATE(1970, 1, 1)</f>
        <v>42497.070775462969</v>
      </c>
      <c r="Q4039">
        <f>YEAR(P4039)</f>
        <v>2016</v>
      </c>
    </row>
    <row r="4040" spans="1:17" ht="48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8276</v>
      </c>
      <c r="O4040" t="s">
        <v>8277</v>
      </c>
      <c r="P4040" s="9">
        <f>(((J4040/60)/60)/24) + DATE(1970, 1, 1)</f>
        <v>41869.798726851855</v>
      </c>
      <c r="Q4040">
        <f>YEAR(P4040)</f>
        <v>2014</v>
      </c>
    </row>
    <row r="4041" spans="1:17" ht="32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8276</v>
      </c>
      <c r="O4041" t="s">
        <v>8277</v>
      </c>
      <c r="P4041" s="9">
        <f>(((J4041/60)/60)/24) + DATE(1970, 1, 1)</f>
        <v>42305.670914351853</v>
      </c>
      <c r="Q4041">
        <f>YEAR(P4041)</f>
        <v>2015</v>
      </c>
    </row>
    <row r="4042" spans="1:17" ht="48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8276</v>
      </c>
      <c r="O4042" t="s">
        <v>8277</v>
      </c>
      <c r="P4042" s="9">
        <f>(((J4042/60)/60)/24) + DATE(1970, 1, 1)</f>
        <v>42144.231527777782</v>
      </c>
      <c r="Q4042">
        <f>YEAR(P4042)</f>
        <v>2015</v>
      </c>
    </row>
    <row r="4043" spans="1:17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8276</v>
      </c>
      <c r="O4043" t="s">
        <v>8277</v>
      </c>
      <c r="P4043" s="9">
        <f>(((J4043/60)/60)/24) + DATE(1970, 1, 1)</f>
        <v>42559.474004629628</v>
      </c>
      <c r="Q4043">
        <f>YEAR(P4043)</f>
        <v>2016</v>
      </c>
    </row>
    <row r="4044" spans="1:17" ht="48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8276</v>
      </c>
      <c r="O4044" t="s">
        <v>8277</v>
      </c>
      <c r="P4044" s="9">
        <f>(((J4044/60)/60)/24) + DATE(1970, 1, 1)</f>
        <v>41995.084074074075</v>
      </c>
      <c r="Q4044">
        <f>YEAR(P4044)</f>
        <v>2014</v>
      </c>
    </row>
    <row r="4045" spans="1:17" ht="48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8276</v>
      </c>
      <c r="O4045" t="s">
        <v>8277</v>
      </c>
      <c r="P4045" s="9">
        <f>(((J4045/60)/60)/24) + DATE(1970, 1, 1)</f>
        <v>41948.957465277781</v>
      </c>
      <c r="Q4045">
        <f>YEAR(P4045)</f>
        <v>2014</v>
      </c>
    </row>
    <row r="4046" spans="1:17" ht="48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8276</v>
      </c>
      <c r="O4046" t="s">
        <v>8277</v>
      </c>
      <c r="P4046" s="9">
        <f>(((J4046/60)/60)/24) + DATE(1970, 1, 1)</f>
        <v>42074.219699074078</v>
      </c>
      <c r="Q4046">
        <f>YEAR(P4046)</f>
        <v>2015</v>
      </c>
    </row>
    <row r="4047" spans="1:17" ht="48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8276</v>
      </c>
      <c r="O4047" t="s">
        <v>8277</v>
      </c>
      <c r="P4047" s="9">
        <f>(((J4047/60)/60)/24) + DATE(1970, 1, 1)</f>
        <v>41842.201261574075</v>
      </c>
      <c r="Q4047">
        <f>YEAR(P4047)</f>
        <v>2014</v>
      </c>
    </row>
    <row r="4048" spans="1:17" ht="48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8276</v>
      </c>
      <c r="O4048" t="s">
        <v>8277</v>
      </c>
      <c r="P4048" s="9">
        <f>(((J4048/60)/60)/24) + DATE(1970, 1, 1)</f>
        <v>41904.650578703702</v>
      </c>
      <c r="Q4048">
        <f>YEAR(P4048)</f>
        <v>2014</v>
      </c>
    </row>
    <row r="4049" spans="1:17" ht="48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8276</v>
      </c>
      <c r="O4049" t="s">
        <v>8277</v>
      </c>
      <c r="P4049" s="9">
        <f>(((J4049/60)/60)/24) + DATE(1970, 1, 1)</f>
        <v>41991.022488425922</v>
      </c>
      <c r="Q4049">
        <f>YEAR(P4049)</f>
        <v>2014</v>
      </c>
    </row>
    <row r="4050" spans="1:17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8276</v>
      </c>
      <c r="O4050" t="s">
        <v>8277</v>
      </c>
      <c r="P4050" s="9">
        <f>(((J4050/60)/60)/24) + DATE(1970, 1, 1)</f>
        <v>42436.509108796294</v>
      </c>
      <c r="Q4050">
        <f>YEAR(P4050)</f>
        <v>2016</v>
      </c>
    </row>
    <row r="4051" spans="1:17" ht="48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8276</v>
      </c>
      <c r="O4051" t="s">
        <v>8277</v>
      </c>
      <c r="P4051" s="9">
        <f>(((J4051/60)/60)/24) + DATE(1970, 1, 1)</f>
        <v>42169.958506944444</v>
      </c>
      <c r="Q4051">
        <f>YEAR(P4051)</f>
        <v>2015</v>
      </c>
    </row>
    <row r="4052" spans="1:17" ht="48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8276</v>
      </c>
      <c r="O4052" t="s">
        <v>8277</v>
      </c>
      <c r="P4052" s="9">
        <f>(((J4052/60)/60)/24) + DATE(1970, 1, 1)</f>
        <v>41905.636469907404</v>
      </c>
      <c r="Q4052">
        <f>YEAR(P4052)</f>
        <v>2014</v>
      </c>
    </row>
    <row r="4053" spans="1:17" ht="48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8276</v>
      </c>
      <c r="O4053" t="s">
        <v>8277</v>
      </c>
      <c r="P4053" s="9">
        <f>(((J4053/60)/60)/24) + DATE(1970, 1, 1)</f>
        <v>41761.810150462967</v>
      </c>
      <c r="Q4053">
        <f>YEAR(P4053)</f>
        <v>2014</v>
      </c>
    </row>
    <row r="4054" spans="1:17" ht="64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8276</v>
      </c>
      <c r="O4054" t="s">
        <v>8277</v>
      </c>
      <c r="P4054" s="9">
        <f>(((J4054/60)/60)/24) + DATE(1970, 1, 1)</f>
        <v>41865.878657407404</v>
      </c>
      <c r="Q4054">
        <f>YEAR(P4054)</f>
        <v>2014</v>
      </c>
    </row>
    <row r="4055" spans="1:17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8276</v>
      </c>
      <c r="O4055" t="s">
        <v>8277</v>
      </c>
      <c r="P4055" s="9">
        <f>(((J4055/60)/60)/24) + DATE(1970, 1, 1)</f>
        <v>41928.690138888887</v>
      </c>
      <c r="Q4055">
        <f>YEAR(P4055)</f>
        <v>2014</v>
      </c>
    </row>
    <row r="4056" spans="1:17" ht="48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8276</v>
      </c>
      <c r="O4056" t="s">
        <v>8277</v>
      </c>
      <c r="P4056" s="9">
        <f>(((J4056/60)/60)/24) + DATE(1970, 1, 1)</f>
        <v>42613.841261574074</v>
      </c>
      <c r="Q4056">
        <f>YEAR(P4056)</f>
        <v>2016</v>
      </c>
    </row>
    <row r="4057" spans="1:17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8276</v>
      </c>
      <c r="O4057" t="s">
        <v>8277</v>
      </c>
      <c r="P4057" s="9">
        <f>(((J4057/60)/60)/24) + DATE(1970, 1, 1)</f>
        <v>41779.648506944446</v>
      </c>
      <c r="Q4057">
        <f>YEAR(P4057)</f>
        <v>2014</v>
      </c>
    </row>
    <row r="4058" spans="1:17" ht="48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8276</v>
      </c>
      <c r="O4058" t="s">
        <v>8277</v>
      </c>
      <c r="P4058" s="9">
        <f>(((J4058/60)/60)/24) + DATE(1970, 1, 1)</f>
        <v>42534.933321759265</v>
      </c>
      <c r="Q4058">
        <f>YEAR(P4058)</f>
        <v>2016</v>
      </c>
    </row>
    <row r="4059" spans="1:17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8276</v>
      </c>
      <c r="O4059" t="s">
        <v>8277</v>
      </c>
      <c r="P4059" s="9">
        <f>(((J4059/60)/60)/24) + DATE(1970, 1, 1)</f>
        <v>42310.968518518523</v>
      </c>
      <c r="Q4059">
        <f>YEAR(P4059)</f>
        <v>2015</v>
      </c>
    </row>
    <row r="4060" spans="1:17" ht="48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8276</v>
      </c>
      <c r="O4060" t="s">
        <v>8277</v>
      </c>
      <c r="P4060" s="9">
        <f>(((J4060/60)/60)/24) + DATE(1970, 1, 1)</f>
        <v>42446.060694444444</v>
      </c>
      <c r="Q4060">
        <f>YEAR(P4060)</f>
        <v>2016</v>
      </c>
    </row>
    <row r="4061" spans="1:17" ht="48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8276</v>
      </c>
      <c r="O4061" t="s">
        <v>8277</v>
      </c>
      <c r="P4061" s="9">
        <f>(((J4061/60)/60)/24) + DATE(1970, 1, 1)</f>
        <v>41866.640648148146</v>
      </c>
      <c r="Q4061">
        <f>YEAR(P4061)</f>
        <v>2014</v>
      </c>
    </row>
    <row r="4062" spans="1:17" ht="48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8276</v>
      </c>
      <c r="O4062" t="s">
        <v>8277</v>
      </c>
      <c r="P4062" s="9">
        <f>(((J4062/60)/60)/24) + DATE(1970, 1, 1)</f>
        <v>41779.695092592592</v>
      </c>
      <c r="Q4062">
        <f>YEAR(P4062)</f>
        <v>2014</v>
      </c>
    </row>
    <row r="4063" spans="1:17" ht="32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8276</v>
      </c>
      <c r="O4063" t="s">
        <v>8277</v>
      </c>
      <c r="P4063" s="9">
        <f>(((J4063/60)/60)/24) + DATE(1970, 1, 1)</f>
        <v>42421.141469907408</v>
      </c>
      <c r="Q4063">
        <f>YEAR(P4063)</f>
        <v>2016</v>
      </c>
    </row>
    <row r="4064" spans="1:17" ht="48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8276</v>
      </c>
      <c r="O4064" t="s">
        <v>8277</v>
      </c>
      <c r="P4064" s="9">
        <f>(((J4064/60)/60)/24) + DATE(1970, 1, 1)</f>
        <v>42523.739212962959</v>
      </c>
      <c r="Q4064">
        <f>YEAR(P4064)</f>
        <v>2016</v>
      </c>
    </row>
    <row r="4065" spans="1:17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8276</v>
      </c>
      <c r="O4065" t="s">
        <v>8277</v>
      </c>
      <c r="P4065" s="9">
        <f>(((J4065/60)/60)/24) + DATE(1970, 1, 1)</f>
        <v>41787.681527777779</v>
      </c>
      <c r="Q4065">
        <f>YEAR(P4065)</f>
        <v>2014</v>
      </c>
    </row>
    <row r="4066" spans="1:17" ht="48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8276</v>
      </c>
      <c r="O4066" t="s">
        <v>8277</v>
      </c>
      <c r="P4066" s="9">
        <f>(((J4066/60)/60)/24) + DATE(1970, 1, 1)</f>
        <v>42093.588263888887</v>
      </c>
      <c r="Q4066">
        <f>YEAR(P4066)</f>
        <v>2015</v>
      </c>
    </row>
    <row r="4067" spans="1:17" ht="32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8276</v>
      </c>
      <c r="O4067" t="s">
        <v>8277</v>
      </c>
      <c r="P4067" s="9">
        <f>(((J4067/60)/60)/24) + DATE(1970, 1, 1)</f>
        <v>41833.951516203706</v>
      </c>
      <c r="Q4067">
        <f>YEAR(P4067)</f>
        <v>2014</v>
      </c>
    </row>
    <row r="4068" spans="1:17" ht="48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8276</v>
      </c>
      <c r="O4068" t="s">
        <v>8277</v>
      </c>
      <c r="P4068" s="9">
        <f>(((J4068/60)/60)/24) + DATE(1970, 1, 1)</f>
        <v>42479.039212962962</v>
      </c>
      <c r="Q4068">
        <f>YEAR(P4068)</f>
        <v>2016</v>
      </c>
    </row>
    <row r="4069" spans="1:17" ht="48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8276</v>
      </c>
      <c r="O4069" t="s">
        <v>8277</v>
      </c>
      <c r="P4069" s="9">
        <f>(((J4069/60)/60)/24) + DATE(1970, 1, 1)</f>
        <v>42235.117476851854</v>
      </c>
      <c r="Q4069">
        <f>YEAR(P4069)</f>
        <v>2015</v>
      </c>
    </row>
    <row r="4070" spans="1:17" ht="32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8276</v>
      </c>
      <c r="O4070" t="s">
        <v>8277</v>
      </c>
      <c r="P4070" s="9">
        <f>(((J4070/60)/60)/24) + DATE(1970, 1, 1)</f>
        <v>42718.963599537034</v>
      </c>
      <c r="Q4070">
        <f>YEAR(P4070)</f>
        <v>2016</v>
      </c>
    </row>
    <row r="4071" spans="1:17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8276</v>
      </c>
      <c r="O4071" t="s">
        <v>8277</v>
      </c>
      <c r="P4071" s="9">
        <f>(((J4071/60)/60)/24) + DATE(1970, 1, 1)</f>
        <v>42022.661527777775</v>
      </c>
      <c r="Q4071">
        <f>YEAR(P4071)</f>
        <v>2015</v>
      </c>
    </row>
    <row r="4072" spans="1:17" ht="32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8276</v>
      </c>
      <c r="O4072" t="s">
        <v>8277</v>
      </c>
      <c r="P4072" s="9">
        <f>(((J4072/60)/60)/24) + DATE(1970, 1, 1)</f>
        <v>42031.666898148149</v>
      </c>
      <c r="Q4072">
        <f>YEAR(P4072)</f>
        <v>2015</v>
      </c>
    </row>
    <row r="4073" spans="1:17" ht="48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8276</v>
      </c>
      <c r="O4073" t="s">
        <v>8277</v>
      </c>
      <c r="P4073" s="9">
        <f>(((J4073/60)/60)/24) + DATE(1970, 1, 1)</f>
        <v>42700.804756944446</v>
      </c>
      <c r="Q4073">
        <f>YEAR(P4073)</f>
        <v>2016</v>
      </c>
    </row>
    <row r="4074" spans="1:17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8276</v>
      </c>
      <c r="O4074" t="s">
        <v>8277</v>
      </c>
      <c r="P4074" s="9">
        <f>(((J4074/60)/60)/24) + DATE(1970, 1, 1)</f>
        <v>41812.77443287037</v>
      </c>
      <c r="Q4074">
        <f>YEAR(P4074)</f>
        <v>2014</v>
      </c>
    </row>
    <row r="4075" spans="1:17" ht="48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8276</v>
      </c>
      <c r="O4075" t="s">
        <v>8277</v>
      </c>
      <c r="P4075" s="9">
        <f>(((J4075/60)/60)/24) + DATE(1970, 1, 1)</f>
        <v>42078.34520833334</v>
      </c>
      <c r="Q4075">
        <f>YEAR(P4075)</f>
        <v>2015</v>
      </c>
    </row>
    <row r="4076" spans="1:17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8276</v>
      </c>
      <c r="O4076" t="s">
        <v>8277</v>
      </c>
      <c r="P4076" s="9">
        <f>(((J4076/60)/60)/24) + DATE(1970, 1, 1)</f>
        <v>42283.552951388891</v>
      </c>
      <c r="Q4076">
        <f>YEAR(P4076)</f>
        <v>2015</v>
      </c>
    </row>
    <row r="4077" spans="1:17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8276</v>
      </c>
      <c r="O4077" t="s">
        <v>8277</v>
      </c>
      <c r="P4077" s="9">
        <f>(((J4077/60)/60)/24) + DATE(1970, 1, 1)</f>
        <v>41779.045937499999</v>
      </c>
      <c r="Q4077">
        <f>YEAR(P4077)</f>
        <v>2014</v>
      </c>
    </row>
    <row r="4078" spans="1:17" ht="48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8276</v>
      </c>
      <c r="O4078" t="s">
        <v>8277</v>
      </c>
      <c r="P4078" s="9">
        <f>(((J4078/60)/60)/24) + DATE(1970, 1, 1)</f>
        <v>41905.795706018522</v>
      </c>
      <c r="Q4078">
        <f>YEAR(P4078)</f>
        <v>2014</v>
      </c>
    </row>
    <row r="4079" spans="1:17" ht="48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8276</v>
      </c>
      <c r="O4079" t="s">
        <v>8277</v>
      </c>
      <c r="P4079" s="9">
        <f>(((J4079/60)/60)/24) + DATE(1970, 1, 1)</f>
        <v>42695.7105787037</v>
      </c>
      <c r="Q4079">
        <f>YEAR(P4079)</f>
        <v>2016</v>
      </c>
    </row>
    <row r="4080" spans="1:17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8276</v>
      </c>
      <c r="O4080" t="s">
        <v>8277</v>
      </c>
      <c r="P4080" s="9">
        <f>(((J4080/60)/60)/24) + DATE(1970, 1, 1)</f>
        <v>42732.787523148145</v>
      </c>
      <c r="Q4080">
        <f>YEAR(P4080)</f>
        <v>2016</v>
      </c>
    </row>
    <row r="4081" spans="1:17" ht="48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8276</v>
      </c>
      <c r="O4081" t="s">
        <v>8277</v>
      </c>
      <c r="P4081" s="9">
        <f>(((J4081/60)/60)/24) + DATE(1970, 1, 1)</f>
        <v>42510.938900462963</v>
      </c>
      <c r="Q4081">
        <f>YEAR(P4081)</f>
        <v>2016</v>
      </c>
    </row>
    <row r="4082" spans="1:17" ht="48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8276</v>
      </c>
      <c r="O4082" t="s">
        <v>8277</v>
      </c>
      <c r="P4082" s="9">
        <f>(((J4082/60)/60)/24) + DATE(1970, 1, 1)</f>
        <v>42511.698101851856</v>
      </c>
      <c r="Q4082">
        <f>YEAR(P4082)</f>
        <v>2016</v>
      </c>
    </row>
    <row r="4083" spans="1:17" ht="48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8276</v>
      </c>
      <c r="O4083" t="s">
        <v>8277</v>
      </c>
      <c r="P4083" s="9">
        <f>(((J4083/60)/60)/24) + DATE(1970, 1, 1)</f>
        <v>42041.581307870365</v>
      </c>
      <c r="Q4083">
        <f>YEAR(P4083)</f>
        <v>2015</v>
      </c>
    </row>
    <row r="4084" spans="1:17" ht="48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8276</v>
      </c>
      <c r="O4084" t="s">
        <v>8277</v>
      </c>
      <c r="P4084" s="9">
        <f>(((J4084/60)/60)/24) + DATE(1970, 1, 1)</f>
        <v>42307.189270833333</v>
      </c>
      <c r="Q4084">
        <f>YEAR(P4084)</f>
        <v>2015</v>
      </c>
    </row>
    <row r="4085" spans="1:17" ht="48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8276</v>
      </c>
      <c r="O4085" t="s">
        <v>8277</v>
      </c>
      <c r="P4085" s="9">
        <f>(((J4085/60)/60)/24) + DATE(1970, 1, 1)</f>
        <v>42353.761759259258</v>
      </c>
      <c r="Q4085">
        <f>YEAR(P4085)</f>
        <v>2015</v>
      </c>
    </row>
    <row r="4086" spans="1:17" ht="48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8276</v>
      </c>
      <c r="O4086" t="s">
        <v>8277</v>
      </c>
      <c r="P4086" s="9">
        <f>(((J4086/60)/60)/24) + DATE(1970, 1, 1)</f>
        <v>42622.436412037037</v>
      </c>
      <c r="Q4086">
        <f>YEAR(P4086)</f>
        <v>2016</v>
      </c>
    </row>
    <row r="4087" spans="1:17" ht="48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8276</v>
      </c>
      <c r="O4087" t="s">
        <v>8277</v>
      </c>
      <c r="P4087" s="9">
        <f>(((J4087/60)/60)/24) + DATE(1970, 1, 1)</f>
        <v>42058.603877314818</v>
      </c>
      <c r="Q4087">
        <f>YEAR(P4087)</f>
        <v>2015</v>
      </c>
    </row>
    <row r="4088" spans="1:17" ht="48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8276</v>
      </c>
      <c r="O4088" t="s">
        <v>8277</v>
      </c>
      <c r="P4088" s="9">
        <f>(((J4088/60)/60)/24) + DATE(1970, 1, 1)</f>
        <v>42304.940960648149</v>
      </c>
      <c r="Q4088">
        <f>YEAR(P4088)</f>
        <v>2015</v>
      </c>
    </row>
    <row r="4089" spans="1:17" ht="16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8276</v>
      </c>
      <c r="O4089" t="s">
        <v>8277</v>
      </c>
      <c r="P4089" s="9">
        <f>(((J4089/60)/60)/24) + DATE(1970, 1, 1)</f>
        <v>42538.742893518516</v>
      </c>
      <c r="Q4089">
        <f>YEAR(P4089)</f>
        <v>2016</v>
      </c>
    </row>
    <row r="4090" spans="1:17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8276</v>
      </c>
      <c r="O4090" t="s">
        <v>8277</v>
      </c>
      <c r="P4090" s="9">
        <f>(((J4090/60)/60)/24) + DATE(1970, 1, 1)</f>
        <v>41990.612546296295</v>
      </c>
      <c r="Q4090">
        <f>YEAR(P4090)</f>
        <v>2014</v>
      </c>
    </row>
    <row r="4091" spans="1:17" ht="48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8276</v>
      </c>
      <c r="O4091" t="s">
        <v>8277</v>
      </c>
      <c r="P4091" s="9">
        <f>(((J4091/60)/60)/24) + DATE(1970, 1, 1)</f>
        <v>42122.732499999998</v>
      </c>
      <c r="Q4091">
        <f>YEAR(P4091)</f>
        <v>2015</v>
      </c>
    </row>
    <row r="4092" spans="1:17" ht="48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8276</v>
      </c>
      <c r="O4092" t="s">
        <v>8277</v>
      </c>
      <c r="P4092" s="9">
        <f>(((J4092/60)/60)/24) + DATE(1970, 1, 1)</f>
        <v>42209.67288194444</v>
      </c>
      <c r="Q4092">
        <f>YEAR(P4092)</f>
        <v>2015</v>
      </c>
    </row>
    <row r="4093" spans="1:17" ht="48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8276</v>
      </c>
      <c r="O4093" t="s">
        <v>8277</v>
      </c>
      <c r="P4093" s="9">
        <f>(((J4093/60)/60)/24) + DATE(1970, 1, 1)</f>
        <v>41990.506377314814</v>
      </c>
      <c r="Q4093">
        <f>YEAR(P4093)</f>
        <v>2014</v>
      </c>
    </row>
    <row r="4094" spans="1:17" ht="48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8276</v>
      </c>
      <c r="O4094" t="s">
        <v>8277</v>
      </c>
      <c r="P4094" s="9">
        <f>(((J4094/60)/60)/24) + DATE(1970, 1, 1)</f>
        <v>42039.194988425923</v>
      </c>
      <c r="Q4094">
        <f>YEAR(P4094)</f>
        <v>2015</v>
      </c>
    </row>
    <row r="4095" spans="1:17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8276</v>
      </c>
      <c r="O4095" t="s">
        <v>8277</v>
      </c>
      <c r="P4095" s="9">
        <f>(((J4095/60)/60)/24) + DATE(1970, 1, 1)</f>
        <v>42178.815891203703</v>
      </c>
      <c r="Q4095">
        <f>YEAR(P4095)</f>
        <v>2015</v>
      </c>
    </row>
    <row r="4096" spans="1:17" ht="48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8276</v>
      </c>
      <c r="O4096" t="s">
        <v>8277</v>
      </c>
      <c r="P4096" s="9">
        <f>(((J4096/60)/60)/24) + DATE(1970, 1, 1)</f>
        <v>41890.086805555555</v>
      </c>
      <c r="Q4096">
        <f>YEAR(P4096)</f>
        <v>2014</v>
      </c>
    </row>
    <row r="4097" spans="1:17" ht="32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8276</v>
      </c>
      <c r="O4097" t="s">
        <v>8277</v>
      </c>
      <c r="P4097" s="9">
        <f>(((J4097/60)/60)/24) + DATE(1970, 1, 1)</f>
        <v>42693.031828703708</v>
      </c>
      <c r="Q4097">
        <f>YEAR(P4097)</f>
        <v>2016</v>
      </c>
    </row>
    <row r="4098" spans="1:17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8276</v>
      </c>
      <c r="O4098" t="s">
        <v>8277</v>
      </c>
      <c r="P4098" s="9">
        <f>(((J4098/60)/60)/24) + DATE(1970, 1, 1)</f>
        <v>42750.530312499999</v>
      </c>
      <c r="Q4098">
        <f>YEAR(P4098)</f>
        <v>2017</v>
      </c>
    </row>
    <row r="4099" spans="1:17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8276</v>
      </c>
      <c r="O4099" t="s">
        <v>8277</v>
      </c>
      <c r="P4099" s="9">
        <f>(((J4099/60)/60)/24) + DATE(1970, 1, 1)</f>
        <v>42344.824502314819</v>
      </c>
      <c r="Q4099">
        <f>YEAR(P4099)</f>
        <v>2015</v>
      </c>
    </row>
    <row r="4100" spans="1:17" ht="48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8276</v>
      </c>
      <c r="O4100" t="s">
        <v>8277</v>
      </c>
      <c r="P4100" s="9">
        <f>(((J4100/60)/60)/24) + DATE(1970, 1, 1)</f>
        <v>42495.722187499996</v>
      </c>
      <c r="Q4100">
        <f>YEAR(P4100)</f>
        <v>2016</v>
      </c>
    </row>
    <row r="4101" spans="1:17" ht="48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8276</v>
      </c>
      <c r="O4101" t="s">
        <v>8277</v>
      </c>
      <c r="P4101" s="9">
        <f>(((J4101/60)/60)/24) + DATE(1970, 1, 1)</f>
        <v>42570.850381944445</v>
      </c>
      <c r="Q4101">
        <f>YEAR(P4101)</f>
        <v>2016</v>
      </c>
    </row>
    <row r="4102" spans="1:17" ht="32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8276</v>
      </c>
      <c r="O4102" t="s">
        <v>8277</v>
      </c>
      <c r="P4102" s="9">
        <f>(((J4102/60)/60)/24) + DATE(1970, 1, 1)</f>
        <v>41927.124884259261</v>
      </c>
      <c r="Q4102">
        <f>YEAR(P4102)</f>
        <v>2014</v>
      </c>
    </row>
    <row r="4103" spans="1:17" ht="48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8276</v>
      </c>
      <c r="O4103" t="s">
        <v>8277</v>
      </c>
      <c r="P4103" s="9">
        <f>(((J4103/60)/60)/24) + DATE(1970, 1, 1)</f>
        <v>42730.903726851851</v>
      </c>
      <c r="Q4103">
        <f>YEAR(P4103)</f>
        <v>2016</v>
      </c>
    </row>
    <row r="4104" spans="1:17" ht="48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8276</v>
      </c>
      <c r="O4104" t="s">
        <v>8277</v>
      </c>
      <c r="P4104" s="9">
        <f>(((J4104/60)/60)/24) + DATE(1970, 1, 1)</f>
        <v>42475.848067129627</v>
      </c>
      <c r="Q4104">
        <f>YEAR(P4104)</f>
        <v>2016</v>
      </c>
    </row>
    <row r="4105" spans="1:17" ht="48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8276</v>
      </c>
      <c r="O4105" t="s">
        <v>8277</v>
      </c>
      <c r="P4105" s="9">
        <f>(((J4105/60)/60)/24) + DATE(1970, 1, 1)</f>
        <v>42188.83293981482</v>
      </c>
      <c r="Q4105">
        <f>YEAR(P4105)</f>
        <v>2015</v>
      </c>
    </row>
    <row r="4106" spans="1:17" ht="48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8276</v>
      </c>
      <c r="O4106" t="s">
        <v>8277</v>
      </c>
      <c r="P4106" s="9">
        <f>(((J4106/60)/60)/24) + DATE(1970, 1, 1)</f>
        <v>42640.278171296297</v>
      </c>
      <c r="Q4106">
        <f>YEAR(P4106)</f>
        <v>2016</v>
      </c>
    </row>
    <row r="4107" spans="1:17" ht="48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8276</v>
      </c>
      <c r="O4107" t="s">
        <v>8277</v>
      </c>
      <c r="P4107" s="9">
        <f>(((J4107/60)/60)/24) + DATE(1970, 1, 1)</f>
        <v>42697.010520833333</v>
      </c>
      <c r="Q4107">
        <f>YEAR(P4107)</f>
        <v>2016</v>
      </c>
    </row>
    <row r="4108" spans="1:17" ht="48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8276</v>
      </c>
      <c r="O4108" t="s">
        <v>8277</v>
      </c>
      <c r="P4108" s="9">
        <f>(((J4108/60)/60)/24) + DATE(1970, 1, 1)</f>
        <v>42053.049375000002</v>
      </c>
      <c r="Q4108">
        <f>YEAR(P4108)</f>
        <v>2015</v>
      </c>
    </row>
    <row r="4109" spans="1:17" ht="48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8276</v>
      </c>
      <c r="O4109" t="s">
        <v>8277</v>
      </c>
      <c r="P4109" s="9">
        <f>(((J4109/60)/60)/24) + DATE(1970, 1, 1)</f>
        <v>41883.916678240741</v>
      </c>
      <c r="Q4109">
        <f>YEAR(P4109)</f>
        <v>2014</v>
      </c>
    </row>
    <row r="4110" spans="1:17" ht="48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8276</v>
      </c>
      <c r="O4110" t="s">
        <v>8277</v>
      </c>
      <c r="P4110" s="9">
        <f>(((J4110/60)/60)/24) + DATE(1970, 1, 1)</f>
        <v>42767.031678240746</v>
      </c>
      <c r="Q4110">
        <f>YEAR(P4110)</f>
        <v>2017</v>
      </c>
    </row>
    <row r="4111" spans="1:17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8276</v>
      </c>
      <c r="O4111" t="s">
        <v>8277</v>
      </c>
      <c r="P4111" s="9">
        <f>(((J4111/60)/60)/24) + DATE(1970, 1, 1)</f>
        <v>42307.539398148147</v>
      </c>
      <c r="Q4111">
        <f>YEAR(P4111)</f>
        <v>2015</v>
      </c>
    </row>
    <row r="4112" spans="1:17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8276</v>
      </c>
      <c r="O4112" t="s">
        <v>8277</v>
      </c>
      <c r="P4112" s="9">
        <f>(((J4112/60)/60)/24) + DATE(1970, 1, 1)</f>
        <v>42512.626747685179</v>
      </c>
      <c r="Q4112">
        <f>YEAR(P4112)</f>
        <v>2016</v>
      </c>
    </row>
    <row r="4113" spans="1:17" ht="48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8276</v>
      </c>
      <c r="O4113" t="s">
        <v>8277</v>
      </c>
      <c r="P4113" s="9">
        <f>(((J4113/60)/60)/24) + DATE(1970, 1, 1)</f>
        <v>42029.135879629626</v>
      </c>
      <c r="Q4113">
        <f>YEAR(P4113)</f>
        <v>2015</v>
      </c>
    </row>
    <row r="4114" spans="1:17" ht="48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8276</v>
      </c>
      <c r="O4114" t="s">
        <v>8277</v>
      </c>
      <c r="P4114" s="9">
        <f>(((J4114/60)/60)/24) + DATE(1970, 1, 1)</f>
        <v>42400.946597222224</v>
      </c>
      <c r="Q4114">
        <f>YEAR(P4114)</f>
        <v>2016</v>
      </c>
    </row>
    <row r="4115" spans="1:17" ht="48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8276</v>
      </c>
      <c r="O4115" t="s">
        <v>8277</v>
      </c>
      <c r="P4115" s="9">
        <f>(((J4115/60)/60)/24) + DATE(1970, 1, 1)</f>
        <v>42358.573182870372</v>
      </c>
      <c r="Q4115">
        <f>YEAR(P4115)</f>
        <v>2015</v>
      </c>
    </row>
  </sheetData>
  <sortState xmlns:xlrd2="http://schemas.microsoft.com/office/spreadsheetml/2017/richdata2" ref="A2:Q4116">
    <sortCondition ref="A2:A41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Daniel S Nyhan</cp:lastModifiedBy>
  <dcterms:created xsi:type="dcterms:W3CDTF">2017-04-20T15:17:24Z</dcterms:created>
  <dcterms:modified xsi:type="dcterms:W3CDTF">2022-01-10T03:42:15Z</dcterms:modified>
</cp:coreProperties>
</file>