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I33" i="2"/>
  <c r="J27" i="2"/>
  <c r="J28" i="2"/>
  <c r="J29" i="2"/>
  <c r="M29" i="2" s="1"/>
  <c r="J30" i="2"/>
  <c r="J26" i="2"/>
  <c r="I27" i="2"/>
  <c r="I28" i="2"/>
  <c r="I29" i="2"/>
  <c r="I30" i="2"/>
  <c r="I26" i="2"/>
  <c r="H30" i="2"/>
  <c r="F30" i="2"/>
  <c r="H29" i="2"/>
  <c r="F29" i="2"/>
  <c r="M28" i="2"/>
  <c r="O28" i="2"/>
  <c r="H28" i="2"/>
  <c r="F28" i="2"/>
  <c r="H27" i="2"/>
  <c r="F27" i="2"/>
  <c r="H26" i="2"/>
  <c r="F26" i="2"/>
  <c r="J24" i="2"/>
  <c r="I24" i="2"/>
  <c r="I18" i="2"/>
  <c r="I19" i="2"/>
  <c r="I20" i="2"/>
  <c r="I21" i="2"/>
  <c r="I17" i="2"/>
  <c r="J18" i="2"/>
  <c r="J19" i="2"/>
  <c r="J20" i="2"/>
  <c r="J21" i="2"/>
  <c r="J17" i="2"/>
  <c r="L20" i="2"/>
  <c r="H21" i="2"/>
  <c r="F21" i="2"/>
  <c r="M20" i="2"/>
  <c r="H20" i="2"/>
  <c r="F20" i="2"/>
  <c r="P19" i="2"/>
  <c r="O19" i="2"/>
  <c r="Q19" i="2" s="1"/>
  <c r="H19" i="2"/>
  <c r="F19" i="2"/>
  <c r="H18" i="2"/>
  <c r="F18" i="2"/>
  <c r="H17" i="2"/>
  <c r="F17" i="2"/>
  <c r="J15" i="2"/>
  <c r="I15" i="2"/>
  <c r="F9" i="2"/>
  <c r="F10" i="2"/>
  <c r="F11" i="2"/>
  <c r="F12" i="2"/>
  <c r="F8" i="2"/>
  <c r="P10" i="2"/>
  <c r="M10" i="2"/>
  <c r="I10" i="2"/>
  <c r="L10" i="2" s="1"/>
  <c r="I11" i="2"/>
  <c r="O11" i="2" s="1"/>
  <c r="I12" i="2"/>
  <c r="J10" i="2"/>
  <c r="O10" i="2" s="1"/>
  <c r="Q10" i="2" s="1"/>
  <c r="J11" i="2"/>
  <c r="M11" i="2" s="1"/>
  <c r="H8" i="2"/>
  <c r="I8" i="2" s="1"/>
  <c r="H9" i="2"/>
  <c r="I9" i="2" s="1"/>
  <c r="H10" i="2"/>
  <c r="H11" i="2"/>
  <c r="H12" i="2"/>
  <c r="J12" i="2" s="1"/>
  <c r="O29" i="2" l="1"/>
  <c r="P27" i="2"/>
  <c r="M27" i="2"/>
  <c r="M30" i="2"/>
  <c r="P30" i="2"/>
  <c r="P28" i="2"/>
  <c r="Q28" i="2" s="1"/>
  <c r="L28" i="2"/>
  <c r="P29" i="2"/>
  <c r="L29" i="2"/>
  <c r="O20" i="2"/>
  <c r="L19" i="2"/>
  <c r="P20" i="2"/>
  <c r="L17" i="2"/>
  <c r="M19" i="2"/>
  <c r="M12" i="2"/>
  <c r="P12" i="2"/>
  <c r="O8" i="2"/>
  <c r="O12" i="2"/>
  <c r="L12" i="2"/>
  <c r="J8" i="2"/>
  <c r="J9" i="2"/>
  <c r="L11" i="2"/>
  <c r="P11" i="2"/>
  <c r="Q11" i="2" s="1"/>
  <c r="C8" i="1"/>
  <c r="C9" i="1"/>
  <c r="C10" i="1"/>
  <c r="C11" i="1"/>
  <c r="C7" i="1"/>
  <c r="Q29" i="2" l="1"/>
  <c r="O27" i="2"/>
  <c r="Q27" i="2" s="1"/>
  <c r="L27" i="2"/>
  <c r="L26" i="2"/>
  <c r="O26" i="2"/>
  <c r="Q26" i="2" s="1"/>
  <c r="P26" i="2"/>
  <c r="L30" i="2"/>
  <c r="O30" i="2"/>
  <c r="Q30" i="2" s="1"/>
  <c r="M26" i="2"/>
  <c r="Q20" i="2"/>
  <c r="L18" i="2"/>
  <c r="O18" i="2"/>
  <c r="O17" i="2"/>
  <c r="L21" i="2"/>
  <c r="O21" i="2"/>
  <c r="M21" i="2"/>
  <c r="M18" i="2"/>
  <c r="P17" i="2"/>
  <c r="M17" i="2"/>
  <c r="P21" i="2"/>
  <c r="P18" i="2"/>
  <c r="P9" i="2"/>
  <c r="M9" i="2"/>
  <c r="L9" i="2"/>
  <c r="P8" i="2"/>
  <c r="Q8" i="2" s="1"/>
  <c r="M8" i="2"/>
  <c r="O9" i="2"/>
  <c r="Q9" i="2" s="1"/>
  <c r="Q12" i="2"/>
  <c r="L8" i="2"/>
  <c r="Q17" i="2" l="1"/>
  <c r="Q18" i="2"/>
  <c r="Q21" i="2"/>
</calcChain>
</file>

<file path=xl/sharedStrings.xml><?xml version="1.0" encoding="utf-8"?>
<sst xmlns="http://schemas.openxmlformats.org/spreadsheetml/2006/main" count="39" uniqueCount="11">
  <si>
    <r>
      <t xml:space="preserve">Determine the rest of the entries in </t>
    </r>
    <r>
      <rPr>
        <i/>
        <sz val="12"/>
        <color theme="1"/>
        <rFont val="Calibri"/>
        <family val="2"/>
        <scheme val="minor"/>
      </rPr>
      <t xml:space="preserve">HiddenVector </t>
    </r>
    <r>
      <rPr>
        <sz val="12"/>
        <color theme="1"/>
        <rFont val="Calibri"/>
        <family val="2"/>
        <scheme val="minor"/>
      </rPr>
      <t xml:space="preserve">for </t>
    </r>
    <r>
      <rPr>
        <i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= (0.6, 0.82) and the five sequences of coin flips, reproduced below.</t>
    </r>
  </si>
  <si>
    <t>θa</t>
  </si>
  <si>
    <t>H</t>
  </si>
  <si>
    <t>θb</t>
  </si>
  <si>
    <t>10</t>
  </si>
  <si>
    <t>h</t>
  </si>
  <si>
    <t>t</t>
  </si>
  <si>
    <t>total</t>
  </si>
  <si>
    <t>HVb</t>
  </si>
  <si>
    <t>HVa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</si>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</sst>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1771650</xdr:colOff>
      <xdr:row>5</xdr:row>
      <xdr:rowOff>28575</xdr:rowOff>
    </xdr:from>
    <xdr:to>
      <xdr:col>0</xdr:col>
      <xdr:colOff>4314825</xdr:colOff>
      <xdr:row>11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E76F57-AEF9-4EEE-B56F-D0DA2BF48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352550"/>
          <a:ext cx="25431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6</xdr:row>
      <xdr:rowOff>47625</xdr:rowOff>
    </xdr:from>
    <xdr:to>
      <xdr:col>4</xdr:col>
      <xdr:colOff>466725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64916-2B17-40F0-B3C2-6E13F96B1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1906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361950</xdr:colOff>
      <xdr:row>15</xdr:row>
      <xdr:rowOff>47625</xdr:rowOff>
    </xdr:from>
    <xdr:ext cx="2543175" cy="1095375"/>
    <xdr:pic>
      <xdr:nvPicPr>
        <xdr:cNvPr id="4" name="Picture 3">
          <a:extLst>
            <a:ext uri="{FF2B5EF4-FFF2-40B4-BE49-F238E27FC236}">
              <a16:creationId xmlns:a16="http://schemas.microsoft.com/office/drawing/2014/main" id="{177462B9-FD2F-407A-9924-C3114B85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1906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361950</xdr:colOff>
      <xdr:row>24</xdr:row>
      <xdr:rowOff>47625</xdr:rowOff>
    </xdr:from>
    <xdr:ext cx="2543175" cy="1095375"/>
    <xdr:pic>
      <xdr:nvPicPr>
        <xdr:cNvPr id="5" name="Picture 4">
          <a:extLst>
            <a:ext uri="{FF2B5EF4-FFF2-40B4-BE49-F238E27FC236}">
              <a16:creationId xmlns:a16="http://schemas.microsoft.com/office/drawing/2014/main" id="{4AA6ABE3-10F6-4074-AE38-05D857C7B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9051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85" zoomScaleNormal="85" workbookViewId="0">
      <selection activeCell="D4" sqref="D4:E4"/>
    </sheetView>
  </sheetViews>
  <sheetFormatPr defaultRowHeight="15" x14ac:dyDescent="0.25"/>
  <cols>
    <col min="1" max="1" width="66.7109375" style="1" customWidth="1"/>
    <col min="5" max="5" width="10.42578125" customWidth="1"/>
  </cols>
  <sheetData>
    <row r="1" spans="1:5" ht="44.25" customHeight="1" x14ac:dyDescent="0.25">
      <c r="A1" s="2" t="s">
        <v>0</v>
      </c>
    </row>
    <row r="3" spans="1:5" x14ac:dyDescent="0.25">
      <c r="B3" s="3"/>
      <c r="C3" s="3"/>
      <c r="D3" s="4" t="s">
        <v>1</v>
      </c>
      <c r="E3" s="4" t="s">
        <v>3</v>
      </c>
    </row>
    <row r="4" spans="1:5" x14ac:dyDescent="0.25">
      <c r="B4" s="3"/>
      <c r="C4" s="3"/>
      <c r="D4" s="3">
        <v>0.6</v>
      </c>
      <c r="E4" s="3">
        <v>0.82</v>
      </c>
    </row>
    <row r="5" spans="1:5" x14ac:dyDescent="0.25">
      <c r="B5" s="3"/>
      <c r="C5" s="3"/>
      <c r="D5" s="3"/>
      <c r="E5" s="3"/>
    </row>
    <row r="6" spans="1:5" x14ac:dyDescent="0.25">
      <c r="B6" s="3" t="s">
        <v>2</v>
      </c>
      <c r="C6" s="3"/>
      <c r="D6" s="3"/>
      <c r="E6" s="3"/>
    </row>
    <row r="7" spans="1:5" x14ac:dyDescent="0.25">
      <c r="B7" s="3">
        <v>4</v>
      </c>
      <c r="C7" s="3">
        <f>$A$12-B7</f>
        <v>6</v>
      </c>
      <c r="D7" s="3"/>
      <c r="E7" s="3"/>
    </row>
    <row r="8" spans="1:5" x14ac:dyDescent="0.25">
      <c r="B8" s="3">
        <v>9</v>
      </c>
      <c r="C8" s="3">
        <f t="shared" ref="C8:C11" si="0">$A$12-B8</f>
        <v>1</v>
      </c>
      <c r="D8" s="3"/>
      <c r="E8" s="3"/>
    </row>
    <row r="9" spans="1:5" x14ac:dyDescent="0.25">
      <c r="B9" s="3">
        <v>8</v>
      </c>
      <c r="C9" s="3">
        <f t="shared" si="0"/>
        <v>2</v>
      </c>
      <c r="D9" s="3"/>
      <c r="E9" s="3"/>
    </row>
    <row r="10" spans="1:5" x14ac:dyDescent="0.25">
      <c r="B10" s="3">
        <v>3</v>
      </c>
      <c r="C10" s="3">
        <f t="shared" si="0"/>
        <v>7</v>
      </c>
      <c r="D10" s="3"/>
      <c r="E10" s="3"/>
    </row>
    <row r="11" spans="1:5" x14ac:dyDescent="0.25">
      <c r="B11" s="3">
        <v>7</v>
      </c>
      <c r="C11" s="3">
        <f t="shared" si="0"/>
        <v>3</v>
      </c>
      <c r="D11" s="3"/>
      <c r="E11" s="3"/>
    </row>
    <row r="12" spans="1:5" x14ac:dyDescent="0.25">
      <c r="A12" s="1" t="s">
        <v>4</v>
      </c>
      <c r="B12" s="3"/>
      <c r="C12" s="3"/>
      <c r="D12" s="3"/>
      <c r="E1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Q33"/>
  <sheetViews>
    <sheetView tabSelected="1" topLeftCell="A13" workbookViewId="0">
      <selection activeCell="J34" sqref="J34"/>
    </sheetView>
  </sheetViews>
  <sheetFormatPr defaultRowHeight="15" x14ac:dyDescent="0.25"/>
  <cols>
    <col min="10" max="10" width="9.7109375" customWidth="1"/>
  </cols>
  <sheetData>
    <row r="5" spans="6:17" x14ac:dyDescent="0.25">
      <c r="G5" t="s">
        <v>7</v>
      </c>
      <c r="H5">
        <v>10</v>
      </c>
      <c r="I5" s="4" t="s">
        <v>1</v>
      </c>
      <c r="J5" s="4" t="s">
        <v>3</v>
      </c>
    </row>
    <row r="6" spans="6:17" x14ac:dyDescent="0.25">
      <c r="I6" s="3">
        <v>0.6</v>
      </c>
      <c r="J6" s="3">
        <v>0.82</v>
      </c>
      <c r="O6" t="s">
        <v>10</v>
      </c>
    </row>
    <row r="7" spans="6:17" x14ac:dyDescent="0.25">
      <c r="G7" t="s">
        <v>5</v>
      </c>
      <c r="H7" t="s">
        <v>6</v>
      </c>
      <c r="I7" t="s">
        <v>9</v>
      </c>
      <c r="J7" t="s">
        <v>8</v>
      </c>
      <c r="L7" t="s">
        <v>9</v>
      </c>
      <c r="M7" t="s">
        <v>8</v>
      </c>
      <c r="O7" t="s">
        <v>9</v>
      </c>
      <c r="P7" t="s">
        <v>8</v>
      </c>
    </row>
    <row r="8" spans="6:17" x14ac:dyDescent="0.25">
      <c r="F8">
        <f>G8/10</f>
        <v>0.4</v>
      </c>
      <c r="G8">
        <v>4</v>
      </c>
      <c r="H8">
        <f>$H$5-G8</f>
        <v>6</v>
      </c>
      <c r="I8">
        <f>$I$6^G8*(1-$I$6)^H8</f>
        <v>5.3084160000000031E-4</v>
      </c>
      <c r="J8">
        <f>$J$6^G8*(1-$J$6)^H8</f>
        <v>1.5377666576394263E-5</v>
      </c>
      <c r="L8">
        <f>IF(I8&gt;J8,1,0)</f>
        <v>1</v>
      </c>
      <c r="M8">
        <f>IF(J8&gt;I8,1,0)</f>
        <v>0</v>
      </c>
      <c r="O8">
        <f>I8/SUM($I8:$J8)</f>
        <v>0.97184708135108688</v>
      </c>
      <c r="P8">
        <f>J8/SUM($I8:$J8)</f>
        <v>2.815291864891319E-2</v>
      </c>
      <c r="Q8">
        <f>SUM(O8:P8)</f>
        <v>1</v>
      </c>
    </row>
    <row r="9" spans="6:17" x14ac:dyDescent="0.25">
      <c r="F9">
        <f t="shared" ref="F9:F12" si="0">G9/10</f>
        <v>0.9</v>
      </c>
      <c r="G9">
        <v>9</v>
      </c>
      <c r="H9">
        <f t="shared" ref="H9:H12" si="1">$H$5-G9</f>
        <v>1</v>
      </c>
      <c r="I9">
        <f t="shared" ref="I9:I12" si="2">$I$6^G9*(1-$I$6)^H9</f>
        <v>4.0310783999999997E-3</v>
      </c>
      <c r="J9">
        <f t="shared" ref="J9:J12" si="3">$J$6^G9*(1-$J$6)^H9</f>
        <v>3.0171519073747433E-2</v>
      </c>
      <c r="L9">
        <f t="shared" ref="L9:L12" si="4">IF(I9&gt;J9,1,0)</f>
        <v>0</v>
      </c>
      <c r="M9">
        <f t="shared" ref="M9:M12" si="5">IF(J9&gt;I9,1,0)</f>
        <v>1</v>
      </c>
      <c r="O9">
        <f t="shared" ref="O9:O12" si="6">I9/SUM($I9:$J9)</f>
        <v>0.11785883815093567</v>
      </c>
      <c r="P9">
        <f t="shared" ref="P9:P12" si="7">J9/SUM($I9:$J9)</f>
        <v>0.88214116184906433</v>
      </c>
      <c r="Q9">
        <f>SUM(O9:P9)</f>
        <v>1</v>
      </c>
    </row>
    <row r="10" spans="6:17" x14ac:dyDescent="0.25">
      <c r="F10">
        <f t="shared" si="0"/>
        <v>0.8</v>
      </c>
      <c r="G10">
        <v>8</v>
      </c>
      <c r="H10">
        <f t="shared" si="1"/>
        <v>2</v>
      </c>
      <c r="I10">
        <f t="shared" si="2"/>
        <v>2.6873856000000002E-3</v>
      </c>
      <c r="J10">
        <f t="shared" si="3"/>
        <v>6.6230163820421217E-3</v>
      </c>
      <c r="L10">
        <f t="shared" si="4"/>
        <v>0</v>
      </c>
      <c r="M10">
        <f t="shared" si="5"/>
        <v>1</v>
      </c>
      <c r="O10">
        <f t="shared" si="6"/>
        <v>0.28864334807277087</v>
      </c>
      <c r="P10">
        <f t="shared" si="7"/>
        <v>0.71135665192722908</v>
      </c>
      <c r="Q10">
        <f>SUM(O10:P10)</f>
        <v>1</v>
      </c>
    </row>
    <row r="11" spans="6:17" x14ac:dyDescent="0.25">
      <c r="F11">
        <f t="shared" si="0"/>
        <v>0.3</v>
      </c>
      <c r="G11">
        <v>3</v>
      </c>
      <c r="H11">
        <f t="shared" si="1"/>
        <v>7</v>
      </c>
      <c r="I11">
        <f t="shared" si="2"/>
        <v>3.5389440000000024E-4</v>
      </c>
      <c r="J11">
        <f t="shared" si="3"/>
        <v>3.3755853460377657E-6</v>
      </c>
      <c r="L11">
        <f t="shared" si="4"/>
        <v>1</v>
      </c>
      <c r="M11">
        <f t="shared" si="5"/>
        <v>0</v>
      </c>
      <c r="O11">
        <f t="shared" si="6"/>
        <v>0.99055172422959548</v>
      </c>
      <c r="P11">
        <f t="shared" si="7"/>
        <v>9.4482757704045673E-3</v>
      </c>
      <c r="Q11">
        <f>SUM(O11:P11)</f>
        <v>1</v>
      </c>
    </row>
    <row r="12" spans="6:17" x14ac:dyDescent="0.25">
      <c r="F12">
        <f t="shared" si="0"/>
        <v>0.7</v>
      </c>
      <c r="G12">
        <v>7</v>
      </c>
      <c r="H12">
        <f t="shared" si="1"/>
        <v>3</v>
      </c>
      <c r="I12">
        <f t="shared" si="2"/>
        <v>1.7915904000000002E-3</v>
      </c>
      <c r="J12">
        <f t="shared" si="3"/>
        <v>1.4538328643507101E-3</v>
      </c>
      <c r="L12">
        <f t="shared" si="4"/>
        <v>1</v>
      </c>
      <c r="M12">
        <f t="shared" si="5"/>
        <v>0</v>
      </c>
      <c r="O12">
        <f t="shared" si="6"/>
        <v>0.55203597622525558</v>
      </c>
      <c r="P12">
        <f t="shared" si="7"/>
        <v>0.44796402377474437</v>
      </c>
      <c r="Q12">
        <f>SUM(O12:P12)</f>
        <v>1</v>
      </c>
    </row>
    <row r="14" spans="6:17" x14ac:dyDescent="0.25">
      <c r="I14" s="4" t="s">
        <v>1</v>
      </c>
      <c r="J14" s="4" t="s">
        <v>3</v>
      </c>
    </row>
    <row r="15" spans="6:17" x14ac:dyDescent="0.25">
      <c r="I15">
        <f>SUMPRODUCT(F8:F12,L8:L12)/SUM(L8:L12)</f>
        <v>0.46666666666666662</v>
      </c>
      <c r="J15">
        <f>SUMPRODUCT(F8:F12,M8:M12)/SUM(M8:M12)</f>
        <v>0.85000000000000009</v>
      </c>
    </row>
    <row r="16" spans="6:17" x14ac:dyDescent="0.25">
      <c r="G16" t="s">
        <v>5</v>
      </c>
      <c r="H16" t="s">
        <v>6</v>
      </c>
      <c r="I16" t="s">
        <v>9</v>
      </c>
      <c r="J16" t="s">
        <v>8</v>
      </c>
      <c r="L16" t="s">
        <v>9</v>
      </c>
      <c r="M16" t="s">
        <v>8</v>
      </c>
      <c r="O16" t="s">
        <v>9</v>
      </c>
      <c r="P16" t="s">
        <v>8</v>
      </c>
    </row>
    <row r="17" spans="6:17" x14ac:dyDescent="0.25">
      <c r="F17">
        <f>G17/10</f>
        <v>0.4</v>
      </c>
      <c r="G17">
        <v>4</v>
      </c>
      <c r="H17">
        <f>$H$5-G17</f>
        <v>6</v>
      </c>
      <c r="I17">
        <f>$I$15^G17*(1-$I$15)^H17</f>
        <v>1.0914893221832722E-3</v>
      </c>
      <c r="J17">
        <f>$J$15^G17*(1-$J$15)^H17</f>
        <v>5.9459774414062329E-6</v>
      </c>
      <c r="L17">
        <f>IF(I17&gt;J17,1,0)</f>
        <v>1</v>
      </c>
      <c r="M17">
        <f>IF(J17&gt;I17,1,0)</f>
        <v>0</v>
      </c>
      <c r="O17">
        <f>I17/SUM($I17:$J17)</f>
        <v>0.9945819334921705</v>
      </c>
      <c r="P17">
        <f>J17/SUM($I17:$J17)</f>
        <v>5.4180665078294365E-3</v>
      </c>
      <c r="Q17">
        <f>SUM(O17:P17)</f>
        <v>0.99999999999999989</v>
      </c>
    </row>
    <row r="18" spans="6:17" x14ac:dyDescent="0.25">
      <c r="F18">
        <f t="shared" ref="F18:F21" si="8">G18/10</f>
        <v>0.9</v>
      </c>
      <c r="G18">
        <v>9</v>
      </c>
      <c r="H18">
        <f t="shared" ref="H18:H21" si="9">$H$5-G18</f>
        <v>1</v>
      </c>
      <c r="I18">
        <f t="shared" ref="I18:I21" si="10">$I$15^G18*(1-$I$15)^H18</f>
        <v>5.5983462640180146E-4</v>
      </c>
      <c r="J18">
        <f t="shared" ref="J18:J21" si="11">$J$15^G18*(1-$J$15)^H18</f>
        <v>3.4742541942480477E-2</v>
      </c>
      <c r="L18">
        <f t="shared" ref="L18:L21" si="12">IF(I18&gt;J18,1,0)</f>
        <v>0</v>
      </c>
      <c r="M18">
        <f t="shared" ref="M18:M21" si="13">IF(J18&gt;I18,1,0)</f>
        <v>1</v>
      </c>
      <c r="O18">
        <f t="shared" ref="O18:O21" si="14">I18/SUM($I18:$J18)</f>
        <v>1.5858270201991861E-2</v>
      </c>
      <c r="P18">
        <f t="shared" ref="P18:P21" si="15">J18/SUM($I18:$J18)</f>
        <v>0.98414172979800818</v>
      </c>
      <c r="Q18">
        <f>SUM(O18:P18)</f>
        <v>1</v>
      </c>
    </row>
    <row r="19" spans="6:17" x14ac:dyDescent="0.25">
      <c r="F19">
        <f t="shared" si="8"/>
        <v>0.8</v>
      </c>
      <c r="G19">
        <v>8</v>
      </c>
      <c r="H19">
        <f t="shared" si="9"/>
        <v>2</v>
      </c>
      <c r="I19">
        <f t="shared" si="10"/>
        <v>6.3981100160205909E-4</v>
      </c>
      <c r="J19">
        <f t="shared" si="11"/>
        <v>6.1310368133789045E-3</v>
      </c>
      <c r="L19">
        <f t="shared" si="12"/>
        <v>0</v>
      </c>
      <c r="M19">
        <f t="shared" si="13"/>
        <v>1</v>
      </c>
      <c r="O19">
        <f t="shared" si="14"/>
        <v>9.4494961205069991E-2</v>
      </c>
      <c r="P19">
        <f t="shared" si="15"/>
        <v>0.90550503879492994</v>
      </c>
      <c r="Q19">
        <f>SUM(O19:P19)</f>
        <v>0.99999999999999989</v>
      </c>
    </row>
    <row r="20" spans="6:17" x14ac:dyDescent="0.25">
      <c r="F20">
        <f t="shared" si="8"/>
        <v>0.3</v>
      </c>
      <c r="G20">
        <v>3</v>
      </c>
      <c r="H20">
        <f t="shared" si="9"/>
        <v>7</v>
      </c>
      <c r="I20">
        <f t="shared" si="10"/>
        <v>1.2474163682094544E-3</v>
      </c>
      <c r="J20">
        <f t="shared" si="11"/>
        <v>1.0492901367187463E-6</v>
      </c>
      <c r="L20">
        <f t="shared" si="12"/>
        <v>1</v>
      </c>
      <c r="M20">
        <f t="shared" si="13"/>
        <v>0</v>
      </c>
      <c r="O20">
        <f t="shared" si="14"/>
        <v>0.99915953624378517</v>
      </c>
      <c r="P20">
        <f t="shared" si="15"/>
        <v>8.404637562147506E-4</v>
      </c>
      <c r="Q20">
        <f>SUM(O20:P20)</f>
        <v>0.99999999999999989</v>
      </c>
    </row>
    <row r="21" spans="6:17" x14ac:dyDescent="0.25">
      <c r="F21">
        <f t="shared" si="8"/>
        <v>0.7</v>
      </c>
      <c r="G21">
        <v>7</v>
      </c>
      <c r="H21">
        <f t="shared" si="9"/>
        <v>3</v>
      </c>
      <c r="I21">
        <f t="shared" si="10"/>
        <v>7.3121257325949626E-4</v>
      </c>
      <c r="J21">
        <f t="shared" si="11"/>
        <v>1.0819476729492176E-3</v>
      </c>
      <c r="L21">
        <f t="shared" si="12"/>
        <v>0</v>
      </c>
      <c r="M21">
        <f t="shared" si="13"/>
        <v>1</v>
      </c>
      <c r="O21">
        <f t="shared" si="14"/>
        <v>0.40328072203681326</v>
      </c>
      <c r="P21">
        <f t="shared" si="15"/>
        <v>0.59671927796318669</v>
      </c>
      <c r="Q21">
        <f>SUM(O21:P21)</f>
        <v>1</v>
      </c>
    </row>
    <row r="23" spans="6:17" x14ac:dyDescent="0.25">
      <c r="I23" s="4" t="s">
        <v>1</v>
      </c>
      <c r="J23" s="4" t="s">
        <v>3</v>
      </c>
    </row>
    <row r="24" spans="6:17" x14ac:dyDescent="0.25">
      <c r="I24">
        <f>SUMPRODUCT(F17:F21,L17:L21)/SUM(L17:L21)</f>
        <v>0.35</v>
      </c>
      <c r="J24">
        <f>SUMPRODUCT(F17:F21,M17:M21)/SUM(M17:M21)</f>
        <v>0.80000000000000016</v>
      </c>
    </row>
    <row r="25" spans="6:17" x14ac:dyDescent="0.25">
      <c r="G25" t="s">
        <v>5</v>
      </c>
      <c r="H25" t="s">
        <v>6</v>
      </c>
      <c r="I25" t="s">
        <v>9</v>
      </c>
      <c r="J25" t="s">
        <v>8</v>
      </c>
      <c r="L25" t="s">
        <v>9</v>
      </c>
      <c r="M25" t="s">
        <v>8</v>
      </c>
      <c r="O25" t="s">
        <v>9</v>
      </c>
      <c r="P25" t="s">
        <v>8</v>
      </c>
    </row>
    <row r="26" spans="6:17" x14ac:dyDescent="0.25">
      <c r="F26">
        <f>G26/10</f>
        <v>0.4</v>
      </c>
      <c r="G26">
        <v>4</v>
      </c>
      <c r="H26">
        <f>$H$5-G26</f>
        <v>6</v>
      </c>
      <c r="I26">
        <f>$I$24^G26*(1-$I$24)^H26</f>
        <v>1.1317547274414064E-3</v>
      </c>
      <c r="J26">
        <f>$J$24^G26*(1-$J$24)^H26</f>
        <v>2.6214399999999896E-5</v>
      </c>
      <c r="L26">
        <f>IF(I26&gt;J26,1,0)</f>
        <v>1</v>
      </c>
      <c r="M26">
        <f>IF(J26&gt;I26,1,0)</f>
        <v>0</v>
      </c>
      <c r="O26">
        <f>I26/SUM($I26:$J26)</f>
        <v>0.97736174533605924</v>
      </c>
      <c r="P26">
        <f>J26/SUM($I26:$J26)</f>
        <v>2.2638254663940819E-2</v>
      </c>
      <c r="Q26">
        <f>SUM(O26:P26)</f>
        <v>1</v>
      </c>
    </row>
    <row r="27" spans="6:17" x14ac:dyDescent="0.25">
      <c r="F27">
        <f t="shared" ref="F27:F30" si="16">G27/10</f>
        <v>0.9</v>
      </c>
      <c r="G27">
        <v>9</v>
      </c>
      <c r="H27">
        <f t="shared" ref="H27:H30" si="17">$H$5-G27</f>
        <v>1</v>
      </c>
      <c r="I27">
        <f t="shared" ref="I27:I30" si="18">$I$24^G27*(1-$I$24)^H27</f>
        <v>5.1230165136718714E-5</v>
      </c>
      <c r="J27">
        <f t="shared" ref="J27:J30" si="19">$J$24^G27*(1-$J$24)^H27</f>
        <v>2.6843545600000025E-2</v>
      </c>
      <c r="L27">
        <f t="shared" ref="L27:L30" si="20">IF(I27&gt;J27,1,0)</f>
        <v>0</v>
      </c>
      <c r="M27">
        <f t="shared" ref="M27:M30" si="21">IF(J27&gt;I27,1,0)</f>
        <v>1</v>
      </c>
      <c r="O27">
        <f t="shared" ref="O27:O30" si="22">I27/SUM($I27:$J27)</f>
        <v>1.904837042855272E-3</v>
      </c>
      <c r="P27">
        <f t="shared" ref="P27:P30" si="23">J27/SUM($I27:$J27)</f>
        <v>0.99809516295714473</v>
      </c>
      <c r="Q27">
        <f>SUM(O27:P27)</f>
        <v>1</v>
      </c>
    </row>
    <row r="28" spans="6:17" x14ac:dyDescent="0.25">
      <c r="F28">
        <f t="shared" si="16"/>
        <v>0.8</v>
      </c>
      <c r="G28">
        <v>8</v>
      </c>
      <c r="H28">
        <f t="shared" si="17"/>
        <v>2</v>
      </c>
      <c r="I28">
        <f t="shared" si="18"/>
        <v>9.5141735253906196E-5</v>
      </c>
      <c r="J28">
        <f t="shared" si="19"/>
        <v>6.7108863999999994E-3</v>
      </c>
      <c r="L28">
        <f t="shared" si="20"/>
        <v>0</v>
      </c>
      <c r="M28">
        <f t="shared" si="21"/>
        <v>1</v>
      </c>
      <c r="O28">
        <f t="shared" si="22"/>
        <v>1.3979039369686185E-2</v>
      </c>
      <c r="P28">
        <f t="shared" si="23"/>
        <v>0.98602096063031375</v>
      </c>
      <c r="Q28">
        <f>SUM(O28:P28)</f>
        <v>0.99999999999999989</v>
      </c>
    </row>
    <row r="29" spans="6:17" x14ac:dyDescent="0.25">
      <c r="F29">
        <f t="shared" si="16"/>
        <v>0.3</v>
      </c>
      <c r="G29">
        <v>3</v>
      </c>
      <c r="H29">
        <f t="shared" si="17"/>
        <v>7</v>
      </c>
      <c r="I29">
        <f t="shared" si="18"/>
        <v>2.1018302081054693E-3</v>
      </c>
      <c r="J29">
        <f t="shared" si="19"/>
        <v>6.5535999999999672E-6</v>
      </c>
      <c r="L29">
        <f t="shared" si="20"/>
        <v>1</v>
      </c>
      <c r="M29">
        <f t="shared" si="21"/>
        <v>0</v>
      </c>
      <c r="O29">
        <f t="shared" si="22"/>
        <v>0.99689164753836312</v>
      </c>
      <c r="P29">
        <f t="shared" si="23"/>
        <v>3.1083524616368763E-3</v>
      </c>
      <c r="Q29">
        <f>SUM(O29:P29)</f>
        <v>1</v>
      </c>
    </row>
    <row r="30" spans="6:17" x14ac:dyDescent="0.25">
      <c r="F30">
        <f t="shared" si="16"/>
        <v>0.7</v>
      </c>
      <c r="G30">
        <v>7</v>
      </c>
      <c r="H30">
        <f t="shared" si="17"/>
        <v>3</v>
      </c>
      <c r="I30">
        <f t="shared" si="18"/>
        <v>1.7669179404296867E-4</v>
      </c>
      <c r="J30">
        <f t="shared" si="19"/>
        <v>1.6777215999999979E-3</v>
      </c>
      <c r="L30">
        <f t="shared" si="20"/>
        <v>0</v>
      </c>
      <c r="M30">
        <f t="shared" si="21"/>
        <v>1</v>
      </c>
      <c r="O30">
        <f t="shared" si="22"/>
        <v>9.5281771912651941E-2</v>
      </c>
      <c r="P30">
        <f t="shared" si="23"/>
        <v>0.90471822808734814</v>
      </c>
      <c r="Q30">
        <f>SUM(O30:P30)</f>
        <v>1</v>
      </c>
    </row>
    <row r="32" spans="6:17" x14ac:dyDescent="0.25">
      <c r="I32" s="4" t="s">
        <v>1</v>
      </c>
      <c r="J32" s="4" t="s">
        <v>3</v>
      </c>
    </row>
    <row r="33" spans="9:10" x14ac:dyDescent="0.25">
      <c r="I33">
        <f>SUMPRODUCT(F26:F30,L26:L30)/SUM(L26:L30)</f>
        <v>0.35</v>
      </c>
      <c r="J33">
        <f>SUMPRODUCT(F26:F30,M26:M30)/SUM(M26:M30)</f>
        <v>0.80000000000000016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2017-06-23T00:22:48Z</dcterms:modified>
</cp:coreProperties>
</file>