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11520" windowHeight="7530" activeTab="1" xr2:uid="{00000000-000D-0000-FFFF-FFFF00000000}"/>
  </bookViews>
  <sheets>
    <sheet name="CH4" sheetId="2" r:id="rId1"/>
    <sheet name="CO2" sheetId="3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3" l="1"/>
  <c r="D17" i="2"/>
  <c r="D14" i="3" l="1"/>
  <c r="D15" i="2"/>
  <c r="D14" i="2" l="1"/>
  <c r="D13" i="3"/>
  <c r="D12" i="3"/>
  <c r="D13" i="2"/>
  <c r="D12" i="2" l="1"/>
  <c r="D11" i="2" l="1"/>
  <c r="P10" i="2" l="1"/>
  <c r="N10" i="2"/>
  <c r="D10" i="3"/>
  <c r="D10" i="2" l="1"/>
  <c r="D9" i="3" l="1"/>
  <c r="D9" i="2"/>
  <c r="D8" i="3"/>
  <c r="D8" i="2"/>
  <c r="D7" i="2" l="1"/>
  <c r="D7" i="3"/>
  <c r="D6" i="3"/>
  <c r="D6" i="2" l="1"/>
  <c r="D5" i="2" l="1"/>
  <c r="D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ethylene injections yesterday affected the methanizer, methane readings seem to be unaffected</t>
        </r>
      </text>
    </comment>
    <comment ref="E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overestimates, perhaps GC wasn't accurate in the  beginning</t>
        </r>
      </text>
    </comment>
    <comment ref="E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 were lower, but after re-running a couple times it equilibrated there</t>
        </r>
      </text>
    </comment>
    <comment ref="C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refilled #5, 6 with 1 ml of pure ch4</t>
        </r>
      </text>
    </comment>
    <comment ref="C10" authorId="0" shapeId="0" xr:uid="{32475D15-5BB2-4407-A031-E9129B5E9B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It seem that ch4 sensitivity declined, for high concentrations and CO2 sensetivity increased</t>
        </r>
      </text>
    </comment>
    <comment ref="N10" authorId="0" shapeId="0" xr:uid="{86655BB5-8DC9-4816-9A01-5518F72DD4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it was 816. according to the new calibration that underestimated. Used old(day5) calibration to obtain 796.9</t>
        </r>
      </text>
    </comment>
    <comment ref="P10" authorId="0" shapeId="0" xr:uid="{5C325821-BF21-4BEE-B02E-7288C26EAB4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it was 786.38 according to the new calibration that underestimated. Used old(day5) calibration to obtain 765</t>
        </r>
      </text>
    </comment>
    <comment ref="C11" authorId="0" shapeId="0" xr:uid="{51C5B48C-0742-4862-A5DE-0C198BA795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Calibrations seem to be magically back to normal, probably the air compressor thing</t>
        </r>
      </text>
    </comment>
    <comment ref="C12" authorId="0" shapeId="0" xr:uid="{4D40D526-D629-401B-8531-55A40115243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ch4 0.5% standard starts low but then after ~1 h goes back to 1920</t>
        </r>
      </text>
    </comment>
    <comment ref="C14" authorId="0" shapeId="0" xr:uid="{EC6A3FB4-21B1-4471-83CE-5CDBC9417C1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recalibrated GC
</t>
        </r>
      </text>
    </comment>
    <comment ref="C17" authorId="0" shapeId="0" xr:uid="{970FB299-65CC-4A3E-8946-61A5DF400B4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calibration seems to be good, 1930 for o.5% ch4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Due to ethylene injections yesterday CO2 sensitivity has dropped at about 50%</t>
        </r>
      </text>
    </comment>
    <comment ref="C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refilled #5, 6 with 1 ml of pure ch4</t>
        </r>
      </text>
    </comment>
    <comment ref="C14" authorId="0" shapeId="0" xr:uid="{099A824F-C5D5-455D-A0B3-AF0B9539804E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calibration seems to be back at 1920-30 per 0.5% ch4, I guess compressor has cleaned from methane contaminated air</t>
        </r>
      </text>
    </comment>
  </commentList>
</comments>
</file>

<file path=xl/sharedStrings.xml><?xml version="1.0" encoding="utf-8"?>
<sst xmlns="http://schemas.openxmlformats.org/spreadsheetml/2006/main" count="40" uniqueCount="11">
  <si>
    <t>Date</t>
  </si>
  <si>
    <t>Day</t>
  </si>
  <si>
    <t>area</t>
  </si>
  <si>
    <t>ppm</t>
  </si>
  <si>
    <t>%</t>
  </si>
  <si>
    <t>1_10ml_pureCH4</t>
  </si>
  <si>
    <t>2_10ml_pureCH4</t>
  </si>
  <si>
    <t>3_1:100</t>
  </si>
  <si>
    <t>4_1:100</t>
  </si>
  <si>
    <t>5_1:10000</t>
  </si>
  <si>
    <t>6_1:10000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</si>
</sst>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249977111117893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5" fillId="0" borderId="0" xfId="0" applyFont="1"/>
    <xf numFmtId="14" fontId="1" fillId="0" borderId="0" xfId="0" applyNumberFormat="1" applyFont="1"/>
    <xf numFmtId="0" fontId="0" fillId="0" borderId="0" xfId="0" applyFont="1"/>
    <xf numFmtId="14" fontId="0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D17"/>
  <sheetViews>
    <sheetView workbookViewId="0">
      <selection activeCell="K18" sqref="K18"/>
    </sheetView>
  </sheetViews>
  <sheetFormatPr defaultRowHeight="15" x14ac:dyDescent="0.25"/>
  <cols>
    <col min="3" max="3" width="14.7109375" customWidth="1"/>
  </cols>
  <sheetData>
    <row r="2" spans="3:30" x14ac:dyDescent="0.25">
      <c r="E2" s="8" t="s">
        <v>5</v>
      </c>
      <c r="F2" s="8"/>
      <c r="G2" s="8" t="s">
        <v>6</v>
      </c>
      <c r="H2" s="8"/>
      <c r="I2" s="8" t="s">
        <v>7</v>
      </c>
      <c r="J2" s="8"/>
      <c r="K2" s="8" t="s">
        <v>8</v>
      </c>
      <c r="L2" s="8"/>
      <c r="M2" s="8" t="s">
        <v>9</v>
      </c>
      <c r="N2" s="8"/>
      <c r="O2" s="8" t="s">
        <v>10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3:30" s="1" customFormat="1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2</v>
      </c>
      <c r="H3" s="1" t="s">
        <v>3</v>
      </c>
      <c r="I3" s="1" t="s">
        <v>2</v>
      </c>
      <c r="J3" s="1" t="s">
        <v>3</v>
      </c>
      <c r="K3" s="1" t="s">
        <v>2</v>
      </c>
      <c r="L3" s="1" t="s">
        <v>3</v>
      </c>
      <c r="M3" s="1" t="s">
        <v>2</v>
      </c>
      <c r="N3" s="1" t="s">
        <v>3</v>
      </c>
      <c r="O3" s="1" t="s">
        <v>2</v>
      </c>
      <c r="P3" s="1" t="s">
        <v>3</v>
      </c>
    </row>
    <row r="4" spans="3:30" s="2" customFormat="1" x14ac:dyDescent="0.25">
      <c r="C4" s="3">
        <v>42968</v>
      </c>
      <c r="D4" s="2">
        <v>0</v>
      </c>
      <c r="E4" s="2">
        <v>2767</v>
      </c>
      <c r="F4" s="2">
        <v>7076.52</v>
      </c>
      <c r="G4" s="2">
        <v>2675</v>
      </c>
      <c r="H4" s="2">
        <v>6841</v>
      </c>
      <c r="I4" s="2">
        <v>30.63</v>
      </c>
      <c r="J4" s="2">
        <v>78.37</v>
      </c>
      <c r="K4" s="2">
        <v>34.36</v>
      </c>
      <c r="L4" s="2">
        <v>87.9</v>
      </c>
      <c r="M4" s="2">
        <v>5.89</v>
      </c>
      <c r="N4" s="2">
        <v>15.096</v>
      </c>
      <c r="O4" s="2">
        <v>5.12</v>
      </c>
      <c r="P4" s="2">
        <v>13.13</v>
      </c>
    </row>
    <row r="5" spans="3:30" s="2" customFormat="1" x14ac:dyDescent="0.25">
      <c r="C5" s="3">
        <v>42969</v>
      </c>
      <c r="D5" s="2">
        <f>C5-C4</f>
        <v>1</v>
      </c>
      <c r="E5" s="2">
        <v>2734</v>
      </c>
      <c r="F5" s="2">
        <v>7077.67</v>
      </c>
      <c r="G5" s="2">
        <v>2633.64</v>
      </c>
      <c r="H5" s="2">
        <v>6816.12</v>
      </c>
      <c r="I5" s="2">
        <v>25.01</v>
      </c>
      <c r="J5" s="2">
        <v>64.489999999999995</v>
      </c>
      <c r="K5" s="2">
        <v>24.01</v>
      </c>
      <c r="L5" s="2">
        <v>61.9</v>
      </c>
      <c r="M5" s="2">
        <v>3</v>
      </c>
      <c r="N5" s="2">
        <v>7.6</v>
      </c>
      <c r="O5" s="2">
        <v>3.42</v>
      </c>
      <c r="P5" s="2">
        <v>8.6</v>
      </c>
    </row>
    <row r="6" spans="3:30" s="2" customFormat="1" x14ac:dyDescent="0.25">
      <c r="C6" s="3">
        <v>42970</v>
      </c>
      <c r="D6" s="2">
        <f>C6-C4</f>
        <v>2</v>
      </c>
      <c r="E6" s="4">
        <v>2689</v>
      </c>
      <c r="F6" s="4">
        <v>6993.69</v>
      </c>
      <c r="G6" s="4">
        <v>2612.81</v>
      </c>
      <c r="H6" s="4">
        <v>6795.26</v>
      </c>
      <c r="I6" s="2">
        <v>23.02</v>
      </c>
      <c r="J6" s="2">
        <v>59.5</v>
      </c>
      <c r="K6" s="2">
        <v>21.92</v>
      </c>
      <c r="L6" s="2">
        <v>56.6</v>
      </c>
      <c r="M6" s="2">
        <v>2.1480000000000001</v>
      </c>
      <c r="N6" s="2">
        <v>5.2</v>
      </c>
      <c r="O6" s="2">
        <v>2.4</v>
      </c>
      <c r="P6" s="2">
        <v>5.98</v>
      </c>
    </row>
    <row r="7" spans="3:30" s="2" customFormat="1" x14ac:dyDescent="0.25">
      <c r="C7" s="3">
        <v>42972</v>
      </c>
      <c r="D7" s="2">
        <f>C7-C4</f>
        <v>4</v>
      </c>
      <c r="E7" s="2">
        <v>2705</v>
      </c>
      <c r="F7" s="2">
        <v>7033.53</v>
      </c>
      <c r="G7" s="2">
        <v>2627</v>
      </c>
      <c r="H7" s="2">
        <v>6831.46</v>
      </c>
      <c r="I7" s="2">
        <v>17.399999999999999</v>
      </c>
      <c r="J7" s="2">
        <v>45.19</v>
      </c>
      <c r="K7" s="2">
        <v>16.190000000000001</v>
      </c>
      <c r="L7" s="2">
        <v>43.91</v>
      </c>
      <c r="M7" s="2">
        <v>1.097</v>
      </c>
      <c r="N7" s="2">
        <v>2.7926000000000002</v>
      </c>
      <c r="O7" s="2">
        <v>1.7</v>
      </c>
      <c r="P7" s="2">
        <v>4.3899999999999997</v>
      </c>
    </row>
    <row r="8" spans="3:30" s="2" customFormat="1" x14ac:dyDescent="0.25">
      <c r="C8" s="3">
        <v>42973</v>
      </c>
      <c r="D8" s="2">
        <f>C8-C4</f>
        <v>5</v>
      </c>
      <c r="M8" s="2">
        <v>1.1100000000000001</v>
      </c>
      <c r="N8" s="2">
        <v>2.38</v>
      </c>
      <c r="O8" s="2">
        <v>1.1599999999999999</v>
      </c>
      <c r="P8" s="2">
        <v>2.5299999999999998</v>
      </c>
    </row>
    <row r="9" spans="3:30" s="2" customFormat="1" x14ac:dyDescent="0.25">
      <c r="C9" s="3">
        <v>42973</v>
      </c>
      <c r="D9" s="2">
        <f>C9-C4</f>
        <v>5</v>
      </c>
      <c r="E9" s="2">
        <v>2748.77</v>
      </c>
      <c r="F9" s="2">
        <v>7089.36</v>
      </c>
      <c r="G9" s="2">
        <v>2657.39</v>
      </c>
      <c r="H9" s="2">
        <v>6853.67</v>
      </c>
      <c r="I9" s="2">
        <v>16.12</v>
      </c>
      <c r="J9" s="2">
        <v>41.29</v>
      </c>
      <c r="K9" s="2">
        <v>15.15</v>
      </c>
      <c r="L9" s="2">
        <v>38.799999999999997</v>
      </c>
      <c r="M9" s="2">
        <v>311.5</v>
      </c>
      <c r="N9" s="2">
        <v>803.13</v>
      </c>
      <c r="O9" s="2">
        <v>300.3</v>
      </c>
      <c r="P9" s="2">
        <v>774.26</v>
      </c>
    </row>
    <row r="10" spans="3:30" s="2" customFormat="1" x14ac:dyDescent="0.25">
      <c r="C10" s="3">
        <v>42975</v>
      </c>
      <c r="D10" s="2">
        <f>C10-C4</f>
        <v>7</v>
      </c>
      <c r="I10" s="2">
        <v>11.95</v>
      </c>
      <c r="J10" s="2">
        <v>31.31</v>
      </c>
      <c r="K10" s="2">
        <v>10.46</v>
      </c>
      <c r="L10" s="2">
        <v>27.36</v>
      </c>
      <c r="M10" s="2">
        <v>309.11</v>
      </c>
      <c r="N10" s="6">
        <f>M10*N9/M9</f>
        <v>796.96794317817023</v>
      </c>
      <c r="O10" s="2">
        <v>296.99</v>
      </c>
      <c r="P10" s="6">
        <f>O10*P9/O9</f>
        <v>765.72586546786545</v>
      </c>
    </row>
    <row r="11" spans="3:30" s="6" customFormat="1" x14ac:dyDescent="0.25">
      <c r="C11" s="7">
        <v>42975</v>
      </c>
      <c r="D11" s="6">
        <f>C11-C4</f>
        <v>7</v>
      </c>
      <c r="E11" s="6">
        <v>2677</v>
      </c>
      <c r="F11" s="6">
        <v>6932.7</v>
      </c>
      <c r="G11" s="6">
        <v>2614</v>
      </c>
      <c r="H11" s="6">
        <v>6770</v>
      </c>
      <c r="M11" s="6">
        <v>307.26</v>
      </c>
      <c r="N11" s="6">
        <v>795.36</v>
      </c>
      <c r="O11" s="6">
        <v>296.92</v>
      </c>
      <c r="P11" s="6">
        <v>768.57</v>
      </c>
    </row>
    <row r="12" spans="3:30" s="6" customFormat="1" x14ac:dyDescent="0.25">
      <c r="C12" s="7">
        <v>42977</v>
      </c>
      <c r="D12" s="6">
        <f>C12-C4</f>
        <v>9</v>
      </c>
      <c r="E12" s="6">
        <v>2602</v>
      </c>
      <c r="F12" s="6">
        <v>6771</v>
      </c>
      <c r="G12" s="6">
        <v>2578.6999999999998</v>
      </c>
      <c r="H12" s="6">
        <v>6709.28</v>
      </c>
      <c r="I12" s="2">
        <v>9.19</v>
      </c>
      <c r="J12" s="2">
        <v>22.46</v>
      </c>
      <c r="K12" s="6">
        <v>6.29</v>
      </c>
      <c r="L12" s="6">
        <v>14.73</v>
      </c>
      <c r="M12" s="6">
        <v>291.8</v>
      </c>
      <c r="N12" s="6">
        <v>757.95</v>
      </c>
      <c r="O12" s="6">
        <v>282.7389</v>
      </c>
      <c r="P12" s="6">
        <v>734.37</v>
      </c>
    </row>
    <row r="13" spans="3:30" s="6" customFormat="1" x14ac:dyDescent="0.25">
      <c r="C13" s="7">
        <v>42978</v>
      </c>
      <c r="D13" s="6">
        <f>C13-C4</f>
        <v>10</v>
      </c>
      <c r="I13" s="6">
        <v>5.87</v>
      </c>
      <c r="J13" s="6">
        <v>14.47</v>
      </c>
      <c r="K13" s="6">
        <v>5.0199999999999996</v>
      </c>
      <c r="L13" s="6">
        <v>11.77</v>
      </c>
      <c r="M13" s="6">
        <v>291.54000000000002</v>
      </c>
      <c r="N13" s="6">
        <v>762.54</v>
      </c>
      <c r="O13" s="6">
        <v>282.31</v>
      </c>
      <c r="P13" s="6">
        <v>738.37</v>
      </c>
    </row>
    <row r="14" spans="3:30" s="6" customFormat="1" x14ac:dyDescent="0.25">
      <c r="C14" s="7">
        <v>42978</v>
      </c>
      <c r="D14" s="6">
        <f>C14-C4</f>
        <v>10</v>
      </c>
      <c r="E14" s="6">
        <v>2618.83</v>
      </c>
      <c r="F14" s="6">
        <v>6872.34</v>
      </c>
      <c r="G14" s="6">
        <v>2561.06</v>
      </c>
      <c r="H14" s="6">
        <v>6720.74</v>
      </c>
      <c r="M14" s="6">
        <v>290.25</v>
      </c>
      <c r="N14" s="6">
        <v>760.8</v>
      </c>
      <c r="O14" s="6">
        <v>283</v>
      </c>
      <c r="P14" s="6">
        <v>742.13</v>
      </c>
    </row>
    <row r="15" spans="3:30" s="6" customFormat="1" x14ac:dyDescent="0.25">
      <c r="C15" s="7">
        <v>42979</v>
      </c>
      <c r="D15" s="6">
        <f>C15-C4</f>
        <v>11</v>
      </c>
      <c r="E15" s="6">
        <v>2675</v>
      </c>
      <c r="F15" s="6">
        <v>7030.02</v>
      </c>
      <c r="I15" s="6">
        <v>5.25</v>
      </c>
      <c r="J15" s="6">
        <v>12.5</v>
      </c>
      <c r="K15" s="6">
        <v>3.387</v>
      </c>
      <c r="L15" s="6">
        <v>7.5869</v>
      </c>
      <c r="M15" s="6">
        <v>290.23</v>
      </c>
      <c r="N15" s="6">
        <v>761.56</v>
      </c>
      <c r="O15" s="6">
        <v>280.20999999999998</v>
      </c>
      <c r="P15" s="6">
        <v>735.21</v>
      </c>
    </row>
    <row r="16" spans="3:30" s="6" customFormat="1" x14ac:dyDescent="0.25">
      <c r="C16" s="7">
        <v>42979</v>
      </c>
      <c r="D16" s="6">
        <v>11</v>
      </c>
      <c r="E16" s="6">
        <v>2677</v>
      </c>
      <c r="F16" s="6">
        <v>7036</v>
      </c>
      <c r="G16" s="6">
        <v>2575</v>
      </c>
      <c r="H16" s="6">
        <v>6768.14</v>
      </c>
    </row>
    <row r="17" spans="3:16" s="1" customFormat="1" x14ac:dyDescent="0.25">
      <c r="C17" s="5">
        <v>42982</v>
      </c>
      <c r="D17" s="1">
        <f>C17-C4</f>
        <v>14</v>
      </c>
      <c r="E17" s="1">
        <v>2718.17</v>
      </c>
      <c r="F17" s="1">
        <v>7038.63</v>
      </c>
      <c r="G17" s="1">
        <v>2628</v>
      </c>
      <c r="H17" s="1">
        <v>6807.5</v>
      </c>
      <c r="I17" s="1">
        <v>1.98</v>
      </c>
      <c r="J17" s="1">
        <v>4.07</v>
      </c>
      <c r="K17" s="1">
        <v>1.21</v>
      </c>
      <c r="L17" s="1">
        <v>2.0594999999999999</v>
      </c>
      <c r="M17" s="1">
        <v>284.19</v>
      </c>
      <c r="N17" s="1">
        <v>734.93</v>
      </c>
      <c r="O17" s="1">
        <v>278.5</v>
      </c>
      <c r="P17" s="1">
        <v>720.32</v>
      </c>
    </row>
  </sheetData>
  <mergeCells count="13">
    <mergeCell ref="E2:F2"/>
    <mergeCell ref="G2:H2"/>
    <mergeCell ref="I2:J2"/>
    <mergeCell ref="K2:L2"/>
    <mergeCell ref="Q2:R2"/>
    <mergeCell ref="M2:N2"/>
    <mergeCell ref="O2:P2"/>
    <mergeCell ref="AC2:AD2"/>
    <mergeCell ref="S2:T2"/>
    <mergeCell ref="U2:V2"/>
    <mergeCell ref="W2:X2"/>
    <mergeCell ref="Y2:Z2"/>
    <mergeCell ref="AA2:AB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D15"/>
  <sheetViews>
    <sheetView tabSelected="1" topLeftCell="A10" workbookViewId="0">
      <selection activeCell="H16" sqref="H16"/>
    </sheetView>
  </sheetViews>
  <sheetFormatPr defaultRowHeight="15" x14ac:dyDescent="0.25"/>
  <cols>
    <col min="3" max="3" width="14.7109375" customWidth="1"/>
  </cols>
  <sheetData>
    <row r="2" spans="1:30" x14ac:dyDescent="0.25">
      <c r="A2" s="1"/>
      <c r="B2" s="1"/>
      <c r="C2" s="1"/>
      <c r="D2" s="1"/>
      <c r="E2" s="9" t="s">
        <v>5</v>
      </c>
      <c r="F2" s="9"/>
      <c r="G2" s="9" t="s">
        <v>6</v>
      </c>
      <c r="H2" s="9"/>
      <c r="I2" s="9" t="s">
        <v>7</v>
      </c>
      <c r="J2" s="9"/>
      <c r="K2" s="9" t="s">
        <v>8</v>
      </c>
      <c r="L2" s="9"/>
      <c r="M2" s="9" t="s">
        <v>9</v>
      </c>
      <c r="N2" s="9"/>
      <c r="O2" s="9" t="s">
        <v>10</v>
      </c>
      <c r="P2" s="9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 s="1" customFormat="1" x14ac:dyDescent="0.25">
      <c r="C3" s="1" t="s">
        <v>0</v>
      </c>
      <c r="D3" s="1" t="s">
        <v>1</v>
      </c>
      <c r="E3" s="1" t="s">
        <v>2</v>
      </c>
      <c r="F3" s="1" t="s">
        <v>4</v>
      </c>
      <c r="G3" s="1" t="s">
        <v>2</v>
      </c>
      <c r="H3" s="1" t="s">
        <v>4</v>
      </c>
      <c r="I3" s="1" t="s">
        <v>2</v>
      </c>
      <c r="J3" s="1" t="s">
        <v>4</v>
      </c>
      <c r="K3" s="1" t="s">
        <v>2</v>
      </c>
      <c r="L3" s="1" t="s">
        <v>4</v>
      </c>
      <c r="M3" s="1" t="s">
        <v>2</v>
      </c>
      <c r="N3" s="1" t="s">
        <v>4</v>
      </c>
      <c r="O3" s="1" t="s">
        <v>2</v>
      </c>
      <c r="P3" s="1" t="s">
        <v>4</v>
      </c>
    </row>
    <row r="4" spans="1:30" s="2" customFormat="1" x14ac:dyDescent="0.25">
      <c r="C4" s="3">
        <v>42968</v>
      </c>
      <c r="D4" s="2">
        <v>0</v>
      </c>
      <c r="E4" s="2">
        <v>29.7</v>
      </c>
      <c r="F4" s="2">
        <v>0.05</v>
      </c>
      <c r="G4" s="2">
        <v>46.2</v>
      </c>
      <c r="H4" s="2">
        <v>8.4199999999999997E-2</v>
      </c>
      <c r="I4" s="2">
        <v>27.59</v>
      </c>
      <c r="J4" s="2">
        <v>5.0299999999999997E-2</v>
      </c>
      <c r="K4" s="2">
        <v>37.25</v>
      </c>
      <c r="L4" s="2">
        <v>6.7900000000000002E-2</v>
      </c>
      <c r="M4" s="2">
        <v>23.8</v>
      </c>
      <c r="N4" s="2">
        <v>4.3400000000000001E-2</v>
      </c>
      <c r="O4" s="2">
        <v>23.9</v>
      </c>
      <c r="P4" s="2">
        <v>4.3700000000000003E-2</v>
      </c>
    </row>
    <row r="5" spans="1:30" s="2" customFormat="1" x14ac:dyDescent="0.25">
      <c r="C5" s="3">
        <v>42969</v>
      </c>
      <c r="D5" s="2">
        <f>C5-C4</f>
        <v>1</v>
      </c>
      <c r="E5" s="2">
        <v>22.8</v>
      </c>
      <c r="F5" s="2">
        <v>7.9000000000000001E-2</v>
      </c>
      <c r="G5" s="2">
        <v>21.05</v>
      </c>
      <c r="H5" s="2">
        <v>7.2900000000000006E-2</v>
      </c>
      <c r="I5" s="2">
        <v>21.47</v>
      </c>
      <c r="J5" s="2">
        <v>7.4300000000000005E-2</v>
      </c>
      <c r="K5" s="2">
        <v>20.05</v>
      </c>
      <c r="L5" s="2">
        <v>6.9400000000000003E-2</v>
      </c>
      <c r="M5" s="2">
        <v>19.86</v>
      </c>
      <c r="N5" s="2">
        <v>6.88E-2</v>
      </c>
      <c r="O5" s="2">
        <v>19.739999999999998</v>
      </c>
      <c r="P5" s="2">
        <v>6.83E-2</v>
      </c>
    </row>
    <row r="6" spans="1:30" s="2" customFormat="1" x14ac:dyDescent="0.25">
      <c r="C6" s="3">
        <v>42970</v>
      </c>
      <c r="D6" s="2">
        <f>C6-C4</f>
        <v>2</v>
      </c>
      <c r="E6" s="2">
        <v>24.57</v>
      </c>
      <c r="F6" s="2">
        <v>8.4400000000000003E-2</v>
      </c>
      <c r="G6" s="2">
        <v>23.46</v>
      </c>
      <c r="H6" s="2">
        <v>8.0600000000000005E-2</v>
      </c>
      <c r="I6" s="2">
        <v>21.96</v>
      </c>
      <c r="J6" s="2">
        <v>7.5499999999999998E-2</v>
      </c>
      <c r="K6" s="2">
        <v>25.28</v>
      </c>
      <c r="L6" s="2">
        <v>8.6900000000000005E-2</v>
      </c>
      <c r="M6" s="2">
        <v>21.64</v>
      </c>
      <c r="N6" s="2">
        <v>7.4399999999999994E-2</v>
      </c>
      <c r="O6" s="2">
        <v>22.3</v>
      </c>
      <c r="P6" s="2">
        <v>7.6700000000000004E-2</v>
      </c>
    </row>
    <row r="7" spans="1:30" s="2" customFormat="1" x14ac:dyDescent="0.25">
      <c r="C7" s="3">
        <v>42972</v>
      </c>
      <c r="D7" s="2">
        <f>C7-C4</f>
        <v>4</v>
      </c>
      <c r="E7" s="2">
        <v>24.92</v>
      </c>
      <c r="F7" s="2">
        <v>9.5399999999999999E-2</v>
      </c>
      <c r="G7" s="2">
        <v>24.24</v>
      </c>
      <c r="H7" s="2">
        <v>9.2799999999999994E-2</v>
      </c>
      <c r="I7" s="2">
        <v>22.93</v>
      </c>
      <c r="J7" s="2">
        <v>8.7800000000000003E-2</v>
      </c>
      <c r="K7" s="2">
        <v>22.005400000000002</v>
      </c>
      <c r="L7" s="2">
        <v>8.4199999999999997E-2</v>
      </c>
      <c r="M7" s="2">
        <v>22.1</v>
      </c>
      <c r="N7" s="2">
        <v>8.4599999999999995E-2</v>
      </c>
      <c r="O7" s="2">
        <v>25.84</v>
      </c>
      <c r="P7" s="2">
        <v>9.8900000000000002E-2</v>
      </c>
    </row>
    <row r="8" spans="1:30" s="2" customFormat="1" x14ac:dyDescent="0.25">
      <c r="C8" s="3">
        <v>42973</v>
      </c>
      <c r="D8" s="2">
        <f>C8-C4</f>
        <v>5</v>
      </c>
      <c r="M8" s="2">
        <v>28.35</v>
      </c>
      <c r="N8" s="2">
        <v>9.4299999999999995E-2</v>
      </c>
      <c r="O8" s="2">
        <v>29.04</v>
      </c>
      <c r="P8" s="2">
        <v>9.6600000000000005E-2</v>
      </c>
    </row>
    <row r="9" spans="1:30" s="2" customFormat="1" x14ac:dyDescent="0.25">
      <c r="C9" s="3">
        <v>42973</v>
      </c>
      <c r="D9" s="2">
        <f>C9-C4</f>
        <v>5</v>
      </c>
      <c r="E9" s="2">
        <v>27.01</v>
      </c>
      <c r="F9" s="2">
        <v>9.3700000000000006E-2</v>
      </c>
      <c r="G9" s="2">
        <v>26.77</v>
      </c>
      <c r="H9" s="2">
        <v>9.2799999999999994E-2</v>
      </c>
      <c r="I9" s="2">
        <v>27.31</v>
      </c>
      <c r="J9" s="2">
        <v>9.4700000000000006E-2</v>
      </c>
      <c r="K9" s="2">
        <v>28.4</v>
      </c>
      <c r="L9" s="2">
        <v>9.8500000000000004E-2</v>
      </c>
      <c r="M9" s="2">
        <v>27.01</v>
      </c>
      <c r="N9" s="2">
        <v>9.3700000000000006E-2</v>
      </c>
      <c r="O9" s="2">
        <v>28.39</v>
      </c>
      <c r="P9" s="2">
        <v>9.8400000000000001E-2</v>
      </c>
    </row>
    <row r="10" spans="1:30" s="6" customFormat="1" x14ac:dyDescent="0.25">
      <c r="C10" s="7">
        <v>42975</v>
      </c>
      <c r="D10" s="6">
        <f>C10-C4</f>
        <v>7</v>
      </c>
      <c r="E10" s="6">
        <v>38.08</v>
      </c>
      <c r="F10" s="6">
        <v>0.11700000000000001</v>
      </c>
      <c r="I10" s="6">
        <v>37.4</v>
      </c>
      <c r="J10" s="6">
        <v>0.1149</v>
      </c>
      <c r="K10" s="6">
        <v>35.479999999999997</v>
      </c>
      <c r="L10" s="6">
        <v>0.109</v>
      </c>
      <c r="M10" s="6">
        <v>36.04</v>
      </c>
      <c r="N10" s="6">
        <v>0.11070000000000001</v>
      </c>
      <c r="O10" s="6">
        <v>43.01</v>
      </c>
      <c r="P10" s="6">
        <v>0.1321</v>
      </c>
    </row>
    <row r="11" spans="1:30" s="6" customFormat="1" x14ac:dyDescent="0.25">
      <c r="C11" s="7">
        <v>42975</v>
      </c>
      <c r="G11" s="6">
        <v>31.45</v>
      </c>
      <c r="H11" s="6">
        <v>0.1145</v>
      </c>
      <c r="M11" s="6">
        <v>30.88</v>
      </c>
      <c r="N11" s="6">
        <v>0.1124</v>
      </c>
      <c r="O11" s="6">
        <v>32</v>
      </c>
      <c r="P11" s="6">
        <v>0.1168</v>
      </c>
    </row>
    <row r="12" spans="1:30" s="6" customFormat="1" x14ac:dyDescent="0.25">
      <c r="C12" s="7">
        <v>42977</v>
      </c>
      <c r="D12" s="6">
        <f>C12-C4</f>
        <v>9</v>
      </c>
      <c r="E12" s="6">
        <v>44.2</v>
      </c>
      <c r="F12" s="6">
        <v>0.12230000000000001</v>
      </c>
      <c r="G12" s="6">
        <v>41.62</v>
      </c>
      <c r="H12" s="6">
        <v>0.115</v>
      </c>
      <c r="I12" s="6">
        <v>45.02</v>
      </c>
      <c r="J12" s="6">
        <v>0.12529999999999999</v>
      </c>
      <c r="K12" s="6">
        <v>47.08</v>
      </c>
      <c r="L12" s="6">
        <v>0.13100000000000001</v>
      </c>
      <c r="M12" s="6">
        <v>42.94</v>
      </c>
      <c r="N12" s="6">
        <v>0.1188</v>
      </c>
      <c r="O12" s="6">
        <v>43.59</v>
      </c>
      <c r="P12" s="6">
        <v>0.1206</v>
      </c>
    </row>
    <row r="13" spans="1:30" s="6" customFormat="1" x14ac:dyDescent="0.25">
      <c r="C13" s="7">
        <v>42978</v>
      </c>
      <c r="D13" s="6">
        <f>C13-C4</f>
        <v>10</v>
      </c>
      <c r="I13" s="6">
        <v>41.56</v>
      </c>
      <c r="J13" s="6">
        <v>0.12239999999999999</v>
      </c>
      <c r="K13" s="6">
        <v>39.729999999999997</v>
      </c>
      <c r="L13" s="6">
        <v>0.11700000000000001</v>
      </c>
    </row>
    <row r="14" spans="1:30" s="6" customFormat="1" x14ac:dyDescent="0.25">
      <c r="C14" s="7">
        <v>42979</v>
      </c>
      <c r="D14" s="6">
        <f>C14-C4</f>
        <v>11</v>
      </c>
      <c r="E14" s="6">
        <v>50.77</v>
      </c>
      <c r="F14" s="6">
        <v>0.14940000000000001</v>
      </c>
      <c r="G14" s="6">
        <v>44.75</v>
      </c>
      <c r="H14" s="6">
        <v>0.1293</v>
      </c>
      <c r="I14" s="6">
        <v>47.036999999999999</v>
      </c>
      <c r="J14" s="6">
        <v>0.13589999999999999</v>
      </c>
      <c r="K14" s="6">
        <v>44.3</v>
      </c>
      <c r="L14" s="6">
        <v>0.128</v>
      </c>
      <c r="M14" s="6">
        <v>44.56</v>
      </c>
      <c r="N14" s="6">
        <v>0.12870000000000001</v>
      </c>
      <c r="O14" s="6">
        <v>49.39</v>
      </c>
      <c r="P14" s="6">
        <v>0.1452</v>
      </c>
    </row>
    <row r="15" spans="1:30" s="1" customFormat="1" x14ac:dyDescent="0.25">
      <c r="C15" s="5">
        <v>42982</v>
      </c>
      <c r="D15" s="1">
        <f>C15-C4</f>
        <v>14</v>
      </c>
      <c r="E15" s="1">
        <v>79.88</v>
      </c>
      <c r="F15" s="1">
        <v>0.15040000000000001</v>
      </c>
      <c r="G15" s="1">
        <v>74.5</v>
      </c>
      <c r="H15" s="1">
        <v>0.14030000000000001</v>
      </c>
      <c r="I15" s="1">
        <v>78.150000000000006</v>
      </c>
      <c r="J15" s="1">
        <v>0.14699999999999999</v>
      </c>
      <c r="K15" s="1">
        <v>71.19</v>
      </c>
      <c r="L15" s="1">
        <v>0.13400000000000001</v>
      </c>
      <c r="M15" s="1">
        <v>67.540000000000006</v>
      </c>
      <c r="N15" s="1">
        <v>0.12720000000000001</v>
      </c>
      <c r="O15" s="1">
        <v>80.900000000000006</v>
      </c>
      <c r="P15" s="1">
        <v>0.15240000000000001</v>
      </c>
    </row>
  </sheetData>
  <mergeCells count="13">
    <mergeCell ref="E2:F2"/>
    <mergeCell ref="G2:H2"/>
    <mergeCell ref="I2:J2"/>
    <mergeCell ref="K2:L2"/>
    <mergeCell ref="M2:N2"/>
    <mergeCell ref="Y2:Z2"/>
    <mergeCell ref="AA2:AB2"/>
    <mergeCell ref="AC2:AD2"/>
    <mergeCell ref="O2:P2"/>
    <mergeCell ref="Q2:R2"/>
    <mergeCell ref="S2:T2"/>
    <mergeCell ref="U2:V2"/>
    <mergeCell ref="W2:X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CH4</vt:lpstr>
      <vt:lpstr>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2017-09-04T22:46:06Z</dcterms:modified>
</cp:coreProperties>
</file>