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1" xr2:uid="{00000000-000D-0000-FFFF-FFFF00000000}"/>
  </bookViews>
  <sheets>
    <sheet name="CH4" sheetId="1" r:id="rId1"/>
    <sheet name="CO2" sheetId="2" r:id="rId2"/>
    <sheet name="Ethylene" sheetId="4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1" l="1"/>
  <c r="AI8" i="1"/>
  <c r="AG8" i="1"/>
  <c r="AE8" i="1"/>
  <c r="AC8" i="4"/>
  <c r="AC8" i="1"/>
  <c r="AA7" i="4"/>
  <c r="AA8" i="4"/>
  <c r="AA8" i="1"/>
  <c r="Y8" i="1"/>
  <c r="Y8" i="4"/>
  <c r="W8" i="4"/>
  <c r="W6" i="4"/>
  <c r="W8" i="1"/>
  <c r="U8" i="4"/>
  <c r="U8" i="1"/>
  <c r="S8" i="4"/>
  <c r="S8" i="1"/>
  <c r="Q8" i="4"/>
  <c r="Q8" i="1"/>
  <c r="O8" i="1" l="1"/>
  <c r="O8" i="4"/>
  <c r="G8" i="4"/>
  <c r="G8" i="1"/>
  <c r="G7" i="4"/>
  <c r="G7" i="1"/>
  <c r="I8" i="4"/>
  <c r="I7" i="4"/>
  <c r="I8" i="1"/>
  <c r="I7" i="1"/>
  <c r="K8" i="4"/>
  <c r="K7" i="4"/>
  <c r="K8" i="1"/>
  <c r="K7" i="1"/>
  <c r="M8" i="4"/>
  <c r="M7" i="4"/>
  <c r="M7" i="1"/>
  <c r="M8" i="1"/>
  <c r="E8" i="1"/>
  <c r="D8" i="1"/>
  <c r="D8" i="2"/>
  <c r="E7" i="2"/>
  <c r="E8" i="2"/>
  <c r="E8" i="4"/>
  <c r="D8" i="4"/>
  <c r="AK6" i="1" l="1"/>
  <c r="AK4" i="1"/>
  <c r="AI6" i="1"/>
  <c r="AI4" i="1"/>
  <c r="AG6" i="1"/>
  <c r="AG4" i="1"/>
  <c r="AE6" i="1"/>
  <c r="AE4" i="1"/>
  <c r="AC6" i="4"/>
  <c r="AC4" i="4"/>
  <c r="AC6" i="1"/>
  <c r="AC4" i="1"/>
  <c r="AA6" i="4"/>
  <c r="AA4" i="4"/>
  <c r="AA6" i="1"/>
  <c r="AA4" i="1"/>
  <c r="Y6" i="4"/>
  <c r="Y4" i="4"/>
  <c r="Y6" i="1"/>
  <c r="Y4" i="1"/>
  <c r="W4" i="4"/>
  <c r="W6" i="1"/>
  <c r="W4" i="1"/>
  <c r="U6" i="4"/>
  <c r="U4" i="4"/>
  <c r="U6" i="1"/>
  <c r="U4" i="1"/>
  <c r="S6" i="4"/>
  <c r="S4" i="4"/>
  <c r="S6" i="1"/>
  <c r="S4" i="1"/>
  <c r="Q6" i="4"/>
  <c r="Q4" i="4"/>
  <c r="Q6" i="1"/>
  <c r="Q4" i="1"/>
  <c r="O6" i="4"/>
  <c r="E6" i="2"/>
  <c r="O6" i="1"/>
  <c r="O4" i="4"/>
  <c r="O4" i="1"/>
  <c r="E6" i="4"/>
  <c r="E6" i="1"/>
  <c r="E16" i="1" l="1"/>
  <c r="E17" i="1"/>
  <c r="M4" i="1"/>
  <c r="M5" i="1"/>
  <c r="K4" i="1"/>
  <c r="K5" i="1"/>
  <c r="I5" i="1"/>
  <c r="I4" i="1"/>
  <c r="G4" i="1"/>
  <c r="E5" i="4"/>
  <c r="E4" i="4"/>
  <c r="E5" i="2"/>
  <c r="E4" i="2"/>
  <c r="G5" i="1"/>
  <c r="E5" i="1"/>
  <c r="E4" i="1"/>
  <c r="E20" i="1"/>
  <c r="E21" i="1"/>
  <c r="E22" i="1"/>
  <c r="E23" i="1"/>
  <c r="E24" i="1"/>
  <c r="E25" i="4"/>
  <c r="E24" i="4"/>
  <c r="E23" i="4"/>
  <c r="E22" i="4"/>
  <c r="E21" i="4"/>
  <c r="E20" i="4"/>
  <c r="E19" i="4"/>
  <c r="E18" i="4"/>
  <c r="E17" i="4"/>
  <c r="E20" i="2" l="1"/>
  <c r="E19" i="2" l="1"/>
  <c r="E19" i="1" l="1"/>
  <c r="E18" i="2"/>
  <c r="E17" i="2" l="1"/>
  <c r="E18" i="1"/>
  <c r="E16" i="2" l="1"/>
  <c r="E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8" authorId="0" shapeId="0" xr:uid="{03D0B9DC-61AA-4364-A10B-08571DA09E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average 0.5%ch4=1909.45</t>
        </r>
      </text>
    </comment>
    <comment ref="C20" authorId="0" shapeId="0" xr:uid="{3666E4DB-A05B-4822-ADB8-102B21A236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refilling ch4 with 0.75 ml of 'pure ch4' in the samples 1-3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" authorId="0" shapeId="0" xr:uid="{2BBB3F0D-E2CB-4DE0-802C-CCC8AA0598D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400 ul in total was taken from each sample for re-cultivation, new atmospheres were supplied</t>
        </r>
      </text>
    </comment>
    <comment ref="C19" authorId="0" shapeId="0" xr:uid="{402A97E8-041D-4DF2-8376-8E01E4F69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average 0.5%ch4=1909.45</t>
        </r>
      </text>
    </comment>
    <comment ref="C21" authorId="0" shapeId="0" xr:uid="{E1131EE2-0E4B-4E74-97C2-7E6891139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refilling ch4 with 0.75 ml of 'pure ch4' in the samples 1-3</t>
        </r>
      </text>
    </comment>
  </commentList>
</comments>
</file>

<file path=xl/sharedStrings.xml><?xml version="1.0" encoding="utf-8"?>
<sst xmlns="http://schemas.openxmlformats.org/spreadsheetml/2006/main" count="159" uniqueCount="24">
  <si>
    <t>Date</t>
  </si>
  <si>
    <t>area</t>
  </si>
  <si>
    <t>ppm</t>
  </si>
  <si>
    <t>%</t>
  </si>
  <si>
    <t>4kg_10min_1</t>
  </si>
  <si>
    <t>4kg_10min_2</t>
  </si>
  <si>
    <t>8kg_10min_3</t>
  </si>
  <si>
    <t>8kg_10min_4</t>
  </si>
  <si>
    <t>stdCh4</t>
  </si>
  <si>
    <t>StdCO2</t>
  </si>
  <si>
    <t>Ch4_Et_4.2</t>
  </si>
  <si>
    <t>Ch4_Et_1.3</t>
  </si>
  <si>
    <t>Ch4_Et_3.2</t>
  </si>
  <si>
    <t>Ch4_Et_2.1</t>
  </si>
  <si>
    <t>Et_4.3</t>
  </si>
  <si>
    <t>Et_3.1</t>
  </si>
  <si>
    <t>Et_1.1</t>
  </si>
  <si>
    <t>Et_2.2</t>
  </si>
  <si>
    <t>Ch4_4.1</t>
  </si>
  <si>
    <t>Ch4_1.2</t>
  </si>
  <si>
    <t>Ch4_3.3</t>
  </si>
  <si>
    <t>Ch4_2.3</t>
  </si>
  <si>
    <t>Day1</t>
  </si>
  <si>
    <t>Day2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</si>
</sst>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NumberFormat="1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8" fontId="4" fillId="0" borderId="0" xfId="0" applyNumberFormat="1" applyFont="1"/>
    <xf numFmtId="14" fontId="5" fillId="0" borderId="0" xfId="0" applyNumberFormat="1" applyFont="1"/>
    <xf numFmtId="18" fontId="5" fillId="0" borderId="0" xfId="0" applyNumberFormat="1" applyFon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8" fillId="0" borderId="0" xfId="0" applyFont="1"/>
    <xf numFmtId="0" fontId="8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0" borderId="0" xfId="0" applyNumberFormat="1" applyFont="1"/>
    <xf numFmtId="14" fontId="8" fillId="0" borderId="0" xfId="0" applyNumberFormat="1" applyFont="1"/>
    <xf numFmtId="0" fontId="10" fillId="0" borderId="0" xfId="0" applyFont="1"/>
    <xf numFmtId="0" fontId="4" fillId="0" borderId="0" xfId="0" applyNumberFormat="1" applyFont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24"/>
  <sheetViews>
    <sheetView workbookViewId="0">
      <pane xSplit="5" ySplit="3" topLeftCell="AA4" activePane="bottomRight" state="frozen"/>
      <selection pane="topRight" activeCell="F1" sqref="F1"/>
      <selection pane="bottomLeft" activeCell="A4" sqref="A4"/>
      <selection pane="bottomRight" activeCell="AN10" sqref="AN10"/>
    </sheetView>
  </sheetViews>
  <sheetFormatPr defaultRowHeight="15" x14ac:dyDescent="0.25"/>
  <cols>
    <col min="1" max="2" width="9.140625" style="5"/>
    <col min="3" max="3" width="10.42578125" style="5" bestFit="1" customWidth="1"/>
    <col min="4" max="4" width="10.42578125" style="22" customWidth="1"/>
    <col min="5" max="16384" width="9.140625" style="5"/>
  </cols>
  <sheetData>
    <row r="2" spans="1:39" s="1" customFormat="1" x14ac:dyDescent="0.25">
      <c r="D2" s="12"/>
      <c r="F2" s="13" t="s">
        <v>4</v>
      </c>
      <c r="G2" s="13"/>
      <c r="H2" s="13" t="s">
        <v>5</v>
      </c>
      <c r="I2" s="13"/>
      <c r="J2" s="13" t="s">
        <v>6</v>
      </c>
      <c r="K2" s="13"/>
      <c r="L2" s="13" t="s">
        <v>7</v>
      </c>
      <c r="M2" s="13"/>
      <c r="N2" s="13" t="s">
        <v>10</v>
      </c>
      <c r="O2" s="13"/>
      <c r="P2" s="13" t="s">
        <v>11</v>
      </c>
      <c r="Q2" s="13"/>
      <c r="R2" s="13" t="s">
        <v>12</v>
      </c>
      <c r="S2" s="13"/>
      <c r="T2" s="13" t="s">
        <v>13</v>
      </c>
      <c r="U2" s="13"/>
      <c r="V2" s="13" t="s">
        <v>14</v>
      </c>
      <c r="W2" s="13"/>
      <c r="X2" s="13" t="s">
        <v>15</v>
      </c>
      <c r="Y2" s="13"/>
      <c r="Z2" s="13" t="s">
        <v>16</v>
      </c>
      <c r="AA2" s="13"/>
      <c r="AB2" s="13" t="s">
        <v>17</v>
      </c>
      <c r="AC2" s="13"/>
      <c r="AD2" s="13" t="s">
        <v>18</v>
      </c>
      <c r="AE2" s="13"/>
      <c r="AF2" s="13" t="s">
        <v>19</v>
      </c>
      <c r="AG2" s="13"/>
      <c r="AH2" s="13" t="s">
        <v>20</v>
      </c>
      <c r="AI2" s="13"/>
      <c r="AJ2" s="13" t="s">
        <v>21</v>
      </c>
      <c r="AK2" s="13"/>
      <c r="AL2" s="13"/>
      <c r="AM2" s="13"/>
    </row>
    <row r="3" spans="1:39" s="6" customFormat="1" x14ac:dyDescent="0.25">
      <c r="A3" s="6" t="s">
        <v>8</v>
      </c>
      <c r="B3" s="6" t="s">
        <v>1</v>
      </c>
      <c r="C3" s="6" t="s">
        <v>0</v>
      </c>
      <c r="D3" s="12" t="s">
        <v>22</v>
      </c>
      <c r="E3" s="1" t="s">
        <v>23</v>
      </c>
      <c r="F3" s="6" t="s">
        <v>1</v>
      </c>
      <c r="G3" s="6" t="s">
        <v>2</v>
      </c>
      <c r="H3" s="6" t="s">
        <v>1</v>
      </c>
      <c r="I3" s="6" t="s">
        <v>2</v>
      </c>
      <c r="J3" s="6" t="s">
        <v>1</v>
      </c>
      <c r="K3" s="6" t="s">
        <v>2</v>
      </c>
      <c r="L3" s="6" t="s">
        <v>1</v>
      </c>
      <c r="M3" s="6" t="s">
        <v>2</v>
      </c>
      <c r="N3" s="1" t="s">
        <v>1</v>
      </c>
      <c r="O3" s="1" t="s">
        <v>2</v>
      </c>
      <c r="P3" s="1" t="s">
        <v>1</v>
      </c>
      <c r="Q3" s="1" t="s">
        <v>2</v>
      </c>
      <c r="R3" s="1" t="s">
        <v>1</v>
      </c>
      <c r="S3" s="1" t="s">
        <v>2</v>
      </c>
      <c r="T3" s="1" t="s">
        <v>1</v>
      </c>
      <c r="U3" s="1" t="s">
        <v>2</v>
      </c>
      <c r="V3" s="1" t="s">
        <v>1</v>
      </c>
      <c r="W3" s="1" t="s">
        <v>2</v>
      </c>
      <c r="X3" s="1" t="s">
        <v>1</v>
      </c>
      <c r="Y3" s="1" t="s">
        <v>2</v>
      </c>
      <c r="Z3" s="1" t="s">
        <v>1</v>
      </c>
      <c r="AA3" s="1" t="s">
        <v>2</v>
      </c>
      <c r="AB3" s="1" t="s">
        <v>1</v>
      </c>
      <c r="AC3" s="1" t="s">
        <v>2</v>
      </c>
      <c r="AD3" s="1" t="s">
        <v>1</v>
      </c>
      <c r="AE3" s="1" t="s">
        <v>2</v>
      </c>
      <c r="AF3" s="1" t="s">
        <v>1</v>
      </c>
      <c r="AG3" s="1" t="s">
        <v>2</v>
      </c>
      <c r="AH3" s="1" t="s">
        <v>1</v>
      </c>
      <c r="AI3" s="1" t="s">
        <v>2</v>
      </c>
      <c r="AJ3" s="1" t="s">
        <v>1</v>
      </c>
      <c r="AK3" s="1" t="s">
        <v>2</v>
      </c>
    </row>
    <row r="4" spans="1:39" x14ac:dyDescent="0.25">
      <c r="A4" s="5">
        <v>500</v>
      </c>
      <c r="B4" s="5">
        <v>116.42</v>
      </c>
      <c r="C4" s="7">
        <v>43011</v>
      </c>
      <c r="E4" s="5">
        <f>C4-$C$24</f>
        <v>0</v>
      </c>
      <c r="F4" s="5">
        <v>2.0099999999999998</v>
      </c>
      <c r="G4" s="5">
        <f>A4*F4/B4</f>
        <v>8.6325373647139649</v>
      </c>
      <c r="H4" s="5">
        <v>119.07</v>
      </c>
      <c r="I4" s="5">
        <f>H4*A4/B4</f>
        <v>511.38120597835422</v>
      </c>
      <c r="J4" s="5">
        <v>124.4</v>
      </c>
      <c r="K4" s="5">
        <f>J4*A4/B4</f>
        <v>534.27246177632708</v>
      </c>
      <c r="L4" s="5">
        <v>2.0499999999999998</v>
      </c>
      <c r="M4" s="5">
        <f>L4*A4/B4</f>
        <v>8.8043291530664831</v>
      </c>
      <c r="N4" s="5">
        <v>128.54</v>
      </c>
      <c r="O4" s="5">
        <f>N4*A4/B4</f>
        <v>552.05291187081252</v>
      </c>
      <c r="P4" s="5">
        <v>125.7</v>
      </c>
      <c r="Q4" s="5">
        <f>P4*A4/B4</f>
        <v>539.85569489778391</v>
      </c>
      <c r="R4" s="5">
        <v>129.28</v>
      </c>
      <c r="S4" s="5">
        <f>R4*A4/B4</f>
        <v>555.2310599553341</v>
      </c>
      <c r="T4" s="5">
        <v>129.72</v>
      </c>
      <c r="U4" s="5">
        <f>T4*A4/B4</f>
        <v>557.12076962721176</v>
      </c>
      <c r="V4" s="5">
        <v>1.87</v>
      </c>
      <c r="W4" s="5">
        <f>V4*A4/B4</f>
        <v>8.0312661054801584</v>
      </c>
      <c r="X4" s="5">
        <v>1.98</v>
      </c>
      <c r="Y4" s="5">
        <f>X4*A4/B4</f>
        <v>8.503693523449579</v>
      </c>
      <c r="Z4" s="5">
        <v>1.81</v>
      </c>
      <c r="AA4" s="5">
        <f>Z4*A4/B4</f>
        <v>7.7735784229513829</v>
      </c>
      <c r="AB4" s="5">
        <v>1.83</v>
      </c>
      <c r="AC4" s="5">
        <f>AB4*A4/B4</f>
        <v>7.8594743171276411</v>
      </c>
      <c r="AD4" s="5">
        <v>129.30000000000001</v>
      </c>
      <c r="AE4" s="5">
        <f>AD4*A4/B4</f>
        <v>555.31695584951046</v>
      </c>
      <c r="AF4" s="5">
        <v>139</v>
      </c>
      <c r="AG4" s="5">
        <f>AF4*A4/B4</f>
        <v>596.97646452499566</v>
      </c>
      <c r="AH4" s="5">
        <v>120.96</v>
      </c>
      <c r="AI4" s="5">
        <f>AH4*A4/B4</f>
        <v>519.49836797801061</v>
      </c>
      <c r="AJ4" s="5">
        <v>127.95</v>
      </c>
      <c r="AK4" s="5">
        <f>AJ4*A4/B4</f>
        <v>549.51898299261291</v>
      </c>
    </row>
    <row r="5" spans="1:39" x14ac:dyDescent="0.25">
      <c r="A5" s="5">
        <v>500</v>
      </c>
      <c r="B5" s="5">
        <v>116.42</v>
      </c>
      <c r="C5" s="7">
        <v>43012</v>
      </c>
      <c r="E5" s="5">
        <f>C5-$C$24</f>
        <v>1</v>
      </c>
      <c r="F5" s="5">
        <v>1.87</v>
      </c>
      <c r="G5" s="5">
        <f>A5*F5/B5</f>
        <v>8.0312661054801584</v>
      </c>
      <c r="H5" s="5">
        <v>120.38</v>
      </c>
      <c r="I5" s="5">
        <f>H5*A5/B5</f>
        <v>517.00738704689911</v>
      </c>
      <c r="J5" s="5">
        <v>122.559</v>
      </c>
      <c r="K5" s="5">
        <f>J5*A5/B5</f>
        <v>526.36574471740255</v>
      </c>
      <c r="L5" s="5">
        <v>1.8</v>
      </c>
      <c r="M5" s="5">
        <f>L5*A5/B5</f>
        <v>7.7306304758632534</v>
      </c>
    </row>
    <row r="6" spans="1:39" s="3" customFormat="1" x14ac:dyDescent="0.25">
      <c r="A6" s="3">
        <v>500</v>
      </c>
      <c r="B6" s="3">
        <v>117.89</v>
      </c>
      <c r="C6" s="2">
        <v>43013</v>
      </c>
      <c r="D6" s="4"/>
      <c r="E6" s="3">
        <f>C6-$C$24</f>
        <v>2</v>
      </c>
      <c r="N6" s="3">
        <v>126.08</v>
      </c>
      <c r="O6" s="3">
        <f t="shared" ref="O6:O8" si="0">N6*A6/B6</f>
        <v>534.73577063364155</v>
      </c>
      <c r="P6" s="3">
        <v>122.2</v>
      </c>
      <c r="Q6" s="3">
        <f t="shared" ref="Q6:Q8" si="1">P6*A6/B6</f>
        <v>518.27975231147684</v>
      </c>
      <c r="R6" s="3">
        <v>126.88</v>
      </c>
      <c r="S6" s="3">
        <f t="shared" ref="S6:S8" si="2">R6*A6/B6</f>
        <v>538.12876410212914</v>
      </c>
      <c r="T6" s="3">
        <v>125.32</v>
      </c>
      <c r="U6" s="3">
        <f>T6*A6/B6</f>
        <v>531.51242683857834</v>
      </c>
      <c r="V6" s="3">
        <v>1.83</v>
      </c>
      <c r="W6" s="3">
        <f t="shared" ref="W6:W8" si="3">V6*A6/B6</f>
        <v>7.7614725591653233</v>
      </c>
      <c r="X6" s="3">
        <v>2.1</v>
      </c>
      <c r="Y6" s="3">
        <f t="shared" ref="Y6:Y8" si="4">X6*A6/B6</f>
        <v>8.9066078547798799</v>
      </c>
      <c r="Z6" s="3">
        <v>1.7789999999999999</v>
      </c>
      <c r="AA6" s="3">
        <f t="shared" ref="AA6:AA8" si="5">Z6*A6/B6</f>
        <v>7.5451692255492411</v>
      </c>
      <c r="AB6" s="3">
        <v>1.76</v>
      </c>
      <c r="AC6" s="3">
        <f t="shared" ref="AC6:AC8" si="6">AB6*A6/B6</f>
        <v>7.4645856306726612</v>
      </c>
      <c r="AD6" s="3">
        <v>120.48</v>
      </c>
      <c r="AE6" s="3">
        <f>AD6*A6/B6</f>
        <v>510.98481635422854</v>
      </c>
      <c r="AF6" s="3">
        <v>110.68</v>
      </c>
      <c r="AG6" s="3">
        <f t="shared" ref="AG6:AG8" si="7">AF6*A6/B6</f>
        <v>469.42064636525572</v>
      </c>
      <c r="AH6" s="3">
        <v>113.27</v>
      </c>
      <c r="AI6" s="3">
        <f t="shared" ref="AI6:AI8" si="8">AH6*A6/B6</f>
        <v>480.40546271948426</v>
      </c>
      <c r="AJ6" s="3">
        <v>103.7</v>
      </c>
      <c r="AK6" s="3">
        <f t="shared" ref="AK6:AK8" si="9">AJ6*A6/B6</f>
        <v>439.81677835270165</v>
      </c>
    </row>
    <row r="7" spans="1:39" s="1" customFormat="1" x14ac:dyDescent="0.25">
      <c r="A7" s="1">
        <v>500</v>
      </c>
      <c r="B7" s="1">
        <v>118.5</v>
      </c>
      <c r="C7" s="11">
        <v>43014</v>
      </c>
      <c r="D7" s="12">
        <v>0</v>
      </c>
      <c r="E7" s="3"/>
      <c r="F7" s="1">
        <v>130.36000000000001</v>
      </c>
      <c r="G7" s="1">
        <f>F7*A7/B7</f>
        <v>550.04219409282712</v>
      </c>
      <c r="H7" s="1">
        <v>132.88999999999999</v>
      </c>
      <c r="I7" s="1">
        <f>H7*A7/B7</f>
        <v>560.71729957805906</v>
      </c>
      <c r="J7" s="1">
        <v>142.63999999999999</v>
      </c>
      <c r="K7" s="1">
        <f>J7*A7/B7</f>
        <v>601.85654008438814</v>
      </c>
      <c r="L7" s="1">
        <v>130.5</v>
      </c>
      <c r="M7" s="1">
        <f>L7*A6/B6</f>
        <v>553.48205954703542</v>
      </c>
      <c r="O7" s="3"/>
      <c r="Q7" s="3"/>
      <c r="S7" s="3"/>
      <c r="U7" s="3"/>
      <c r="W7" s="3"/>
      <c r="Y7" s="3"/>
      <c r="AA7" s="3"/>
      <c r="AC7" s="3"/>
      <c r="AE7" s="3"/>
      <c r="AG7" s="3"/>
      <c r="AI7" s="3"/>
      <c r="AK7" s="3"/>
    </row>
    <row r="8" spans="1:39" s="1" customFormat="1" x14ac:dyDescent="0.25">
      <c r="A8" s="1">
        <v>500</v>
      </c>
      <c r="B8" s="1">
        <v>118.5</v>
      </c>
      <c r="C8" s="11">
        <v>43016</v>
      </c>
      <c r="D8" s="12">
        <f>C8-$C$7</f>
        <v>2</v>
      </c>
      <c r="E8" s="3">
        <f t="shared" ref="E7:E8" si="10">C8-$C$24</f>
        <v>5</v>
      </c>
      <c r="F8" s="1">
        <v>121.7</v>
      </c>
      <c r="G8" s="1">
        <f>F8*A8/B8</f>
        <v>513.50210970464138</v>
      </c>
      <c r="H8" s="1">
        <v>111.48</v>
      </c>
      <c r="I8" s="1">
        <f>H8*A8/B8</f>
        <v>470.37974683544303</v>
      </c>
      <c r="J8" s="1">
        <v>138.13</v>
      </c>
      <c r="K8" s="1">
        <f>J8*A8/B8</f>
        <v>582.82700421940933</v>
      </c>
      <c r="L8" s="1">
        <v>128</v>
      </c>
      <c r="M8" s="1">
        <f>L8*A7/B7</f>
        <v>540.08438818565401</v>
      </c>
      <c r="N8" s="1">
        <v>129.65</v>
      </c>
      <c r="O8" s="3">
        <f t="shared" si="0"/>
        <v>547.04641350210966</v>
      </c>
      <c r="P8" s="1">
        <v>124.5</v>
      </c>
      <c r="Q8" s="3">
        <f t="shared" si="1"/>
        <v>525.31645569620252</v>
      </c>
      <c r="R8" s="1">
        <v>124.7</v>
      </c>
      <c r="S8" s="3">
        <f t="shared" si="2"/>
        <v>526.16033755274259</v>
      </c>
      <c r="T8" s="1">
        <v>127.9</v>
      </c>
      <c r="U8" s="3">
        <f t="shared" ref="U7:U8" si="11">T8*A8/B8</f>
        <v>539.66244725738397</v>
      </c>
      <c r="V8" s="1">
        <v>2.0699999999999998</v>
      </c>
      <c r="W8" s="3">
        <f t="shared" si="3"/>
        <v>8.7341772151898738</v>
      </c>
      <c r="X8" s="1">
        <v>1.97</v>
      </c>
      <c r="Y8" s="3">
        <f t="shared" si="4"/>
        <v>8.3122362869198305</v>
      </c>
      <c r="Z8" s="1">
        <v>1.89</v>
      </c>
      <c r="AA8" s="3">
        <f t="shared" si="5"/>
        <v>7.9746835443037973</v>
      </c>
      <c r="AB8" s="1">
        <v>1.8</v>
      </c>
      <c r="AC8" s="3">
        <f t="shared" si="6"/>
        <v>7.5949367088607591</v>
      </c>
      <c r="AD8" s="1">
        <v>76.760000000000005</v>
      </c>
      <c r="AE8" s="3">
        <f t="shared" ref="AE7:AE8" si="12">AD8*A8/B8</f>
        <v>323.88185654008441</v>
      </c>
      <c r="AF8" s="1">
        <v>43.07</v>
      </c>
      <c r="AG8" s="3">
        <f t="shared" si="7"/>
        <v>181.72995780590716</v>
      </c>
      <c r="AH8" s="1">
        <v>47.15</v>
      </c>
      <c r="AI8" s="3">
        <f t="shared" si="8"/>
        <v>198.94514767932489</v>
      </c>
      <c r="AJ8" s="1">
        <v>42.29</v>
      </c>
      <c r="AK8" s="3">
        <f t="shared" si="9"/>
        <v>178.43881856540085</v>
      </c>
    </row>
    <row r="9" spans="1:39" x14ac:dyDescent="0.25">
      <c r="C9" s="7"/>
    </row>
    <row r="10" spans="1:39" x14ac:dyDescent="0.25">
      <c r="C10" s="7"/>
    </row>
    <row r="11" spans="1:39" x14ac:dyDescent="0.25">
      <c r="C11" s="7"/>
    </row>
    <row r="12" spans="1:39" x14ac:dyDescent="0.25">
      <c r="C12" s="7"/>
    </row>
    <row r="13" spans="1:39" x14ac:dyDescent="0.25">
      <c r="C13" s="7"/>
    </row>
    <row r="14" spans="1:39" x14ac:dyDescent="0.25">
      <c r="C14" s="7"/>
    </row>
    <row r="15" spans="1:39" x14ac:dyDescent="0.25">
      <c r="C15" s="7">
        <v>42970</v>
      </c>
      <c r="E15" s="5">
        <v>0</v>
      </c>
      <c r="F15" s="5">
        <v>474.38</v>
      </c>
      <c r="G15" s="5">
        <v>1233</v>
      </c>
      <c r="H15" s="5">
        <v>490.25</v>
      </c>
      <c r="I15" s="5">
        <v>1274.71</v>
      </c>
      <c r="J15" s="5">
        <v>488.2</v>
      </c>
      <c r="K15" s="5">
        <v>1269.5</v>
      </c>
      <c r="L15" s="5">
        <v>488.5</v>
      </c>
      <c r="M15" s="5">
        <v>1270</v>
      </c>
    </row>
    <row r="16" spans="1:39" x14ac:dyDescent="0.25">
      <c r="C16" s="7">
        <v>42975</v>
      </c>
      <c r="E16" s="5">
        <f>C16-C15</f>
        <v>5</v>
      </c>
      <c r="F16" s="5">
        <v>466.89</v>
      </c>
      <c r="G16" s="5">
        <v>1241.3900000000001</v>
      </c>
      <c r="H16" s="5">
        <v>486.95</v>
      </c>
      <c r="I16" s="5">
        <v>1294.8</v>
      </c>
      <c r="J16" s="5">
        <v>479.7</v>
      </c>
      <c r="K16" s="5">
        <v>1275.5</v>
      </c>
      <c r="L16" s="5">
        <v>459.47</v>
      </c>
      <c r="M16" s="5">
        <v>1221.6500000000001</v>
      </c>
    </row>
    <row r="17" spans="1:13" x14ac:dyDescent="0.25">
      <c r="C17" s="7">
        <v>42979</v>
      </c>
      <c r="E17" s="5">
        <f>C17-C15</f>
        <v>9</v>
      </c>
      <c r="F17" s="5">
        <v>477</v>
      </c>
      <c r="G17" s="5">
        <v>1240.6500000000001</v>
      </c>
      <c r="H17" s="5">
        <v>491.9</v>
      </c>
      <c r="I17" s="5">
        <v>1279.43</v>
      </c>
      <c r="J17" s="5">
        <v>490.91</v>
      </c>
      <c r="K17" s="5">
        <v>1278.8</v>
      </c>
      <c r="L17" s="5">
        <v>483.22899999999998</v>
      </c>
      <c r="M17" s="5">
        <v>1256.8489999999999</v>
      </c>
    </row>
    <row r="18" spans="1:13" x14ac:dyDescent="0.25">
      <c r="C18" s="7">
        <v>42986</v>
      </c>
      <c r="E18" s="5">
        <f>C18-C15</f>
        <v>16</v>
      </c>
      <c r="F18" s="5">
        <v>466.7</v>
      </c>
      <c r="G18" s="5">
        <v>1220.9000000000001</v>
      </c>
      <c r="H18" s="5">
        <v>477.14</v>
      </c>
      <c r="I18" s="5">
        <v>1248.26</v>
      </c>
      <c r="J18" s="5">
        <v>474.63</v>
      </c>
      <c r="K18" s="5">
        <v>1241.67</v>
      </c>
      <c r="L18" s="5">
        <v>467.67</v>
      </c>
      <c r="M18" s="5">
        <v>1223.45</v>
      </c>
    </row>
    <row r="19" spans="1:13" x14ac:dyDescent="0.25">
      <c r="A19" s="5">
        <v>5000</v>
      </c>
      <c r="B19" s="5">
        <v>1899.9</v>
      </c>
      <c r="C19" s="7">
        <v>43012</v>
      </c>
      <c r="E19" s="5">
        <f t="shared" ref="E19:E24" si="13">C19-$C$15</f>
        <v>42</v>
      </c>
      <c r="F19" s="5">
        <v>5.0599999999999996</v>
      </c>
      <c r="G19" s="5">
        <v>10.220000000000001</v>
      </c>
      <c r="H19" s="5">
        <v>33.49</v>
      </c>
      <c r="I19" s="5">
        <v>88.05</v>
      </c>
      <c r="J19" s="5">
        <v>3.99</v>
      </c>
      <c r="K19" s="5">
        <v>7.415</v>
      </c>
      <c r="L19" s="5">
        <v>258.87</v>
      </c>
      <c r="M19" s="5">
        <v>678.55</v>
      </c>
    </row>
    <row r="20" spans="1:13" x14ac:dyDescent="0.25">
      <c r="A20" s="5">
        <v>5000</v>
      </c>
      <c r="B20" s="5">
        <v>1941</v>
      </c>
      <c r="C20" s="7">
        <v>43004</v>
      </c>
      <c r="E20" s="5">
        <f t="shared" si="13"/>
        <v>34</v>
      </c>
      <c r="F20" s="5">
        <v>84.29</v>
      </c>
      <c r="G20" s="5">
        <v>214.66</v>
      </c>
      <c r="H20" s="5">
        <v>113.7</v>
      </c>
      <c r="I20" s="5">
        <v>290.5</v>
      </c>
      <c r="J20" s="5">
        <v>101.02</v>
      </c>
      <c r="K20" s="5">
        <v>257.77</v>
      </c>
    </row>
    <row r="21" spans="1:13" x14ac:dyDescent="0.25">
      <c r="A21" s="5">
        <v>5000</v>
      </c>
      <c r="B21" s="5">
        <v>1928</v>
      </c>
      <c r="C21" s="7">
        <v>43006</v>
      </c>
      <c r="E21" s="5">
        <f t="shared" si="13"/>
        <v>36</v>
      </c>
      <c r="F21" s="5">
        <v>31.24</v>
      </c>
      <c r="G21" s="5">
        <v>78.37</v>
      </c>
      <c r="H21" s="5">
        <v>42.6</v>
      </c>
      <c r="I21" s="5">
        <v>107.89</v>
      </c>
      <c r="J21" s="5">
        <v>39.21</v>
      </c>
      <c r="K21" s="5">
        <v>99</v>
      </c>
      <c r="L21" s="5">
        <v>91.2</v>
      </c>
      <c r="M21" s="5">
        <v>234.01</v>
      </c>
    </row>
    <row r="22" spans="1:13" x14ac:dyDescent="0.25">
      <c r="A22" s="5">
        <v>5000</v>
      </c>
      <c r="B22" s="5">
        <v>1861.9</v>
      </c>
      <c r="C22" s="7">
        <v>43007</v>
      </c>
      <c r="E22" s="5">
        <f t="shared" si="13"/>
        <v>37</v>
      </c>
      <c r="F22" s="5">
        <v>14.4</v>
      </c>
      <c r="G22" s="5">
        <v>35.119999999999997</v>
      </c>
      <c r="H22" s="5">
        <v>21.8</v>
      </c>
      <c r="I22" s="5">
        <v>54.89</v>
      </c>
      <c r="J22" s="5">
        <v>14.53</v>
      </c>
      <c r="K22" s="5">
        <v>35.35</v>
      </c>
      <c r="L22" s="5">
        <v>38.18</v>
      </c>
      <c r="M22" s="5">
        <v>98.91</v>
      </c>
    </row>
    <row r="23" spans="1:13" x14ac:dyDescent="0.25">
      <c r="A23" s="5">
        <v>5000</v>
      </c>
      <c r="B23" s="5">
        <v>1866</v>
      </c>
      <c r="C23" s="7">
        <v>43008</v>
      </c>
      <c r="E23" s="5">
        <f t="shared" si="13"/>
        <v>38</v>
      </c>
      <c r="F23" s="5">
        <v>9.14</v>
      </c>
      <c r="G23" s="5">
        <v>20.97</v>
      </c>
      <c r="H23" s="5">
        <v>14.84</v>
      </c>
      <c r="I23" s="5">
        <v>36.18</v>
      </c>
      <c r="J23" s="5">
        <v>8.6999999999999993</v>
      </c>
      <c r="K23" s="5">
        <v>19.77</v>
      </c>
      <c r="L23" s="5">
        <v>19.66</v>
      </c>
      <c r="M23" s="5">
        <v>49.09</v>
      </c>
    </row>
    <row r="24" spans="1:13" s="6" customFormat="1" x14ac:dyDescent="0.25">
      <c r="A24" s="6">
        <v>5000</v>
      </c>
      <c r="B24" s="6">
        <v>1936</v>
      </c>
      <c r="C24" s="9">
        <v>43011</v>
      </c>
      <c r="D24" s="23"/>
      <c r="E24" s="6">
        <f t="shared" si="13"/>
        <v>41</v>
      </c>
      <c r="F24" s="6">
        <v>4.3</v>
      </c>
      <c r="G24" s="6">
        <v>8.7200000000000006</v>
      </c>
      <c r="H24" s="6">
        <v>4.12</v>
      </c>
      <c r="I24" s="6">
        <v>8</v>
      </c>
      <c r="J24" s="6">
        <v>1.9</v>
      </c>
      <c r="K24" s="6">
        <v>2.42</v>
      </c>
      <c r="L24" s="6">
        <v>3</v>
      </c>
      <c r="M24" s="6">
        <v>5.2</v>
      </c>
    </row>
  </sheetData>
  <mergeCells count="17"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D2:AE2"/>
    <mergeCell ref="AF2:AG2"/>
    <mergeCell ref="AH2:AI2"/>
    <mergeCell ref="AJ2:AK2"/>
    <mergeCell ref="AL2:AM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Q21"/>
  <sheetViews>
    <sheetView tabSelected="1" workbookViewId="0">
      <pane xSplit="5" ySplit="3" topLeftCell="Y4" activePane="bottomRight" state="frozen"/>
      <selection pane="topRight" activeCell="E1" sqref="E1"/>
      <selection pane="bottomLeft" activeCell="A4" sqref="A4"/>
      <selection pane="bottomRight" activeCell="AK9" sqref="AK9"/>
    </sheetView>
  </sheetViews>
  <sheetFormatPr defaultRowHeight="15" x14ac:dyDescent="0.25"/>
  <cols>
    <col min="1" max="2" width="9.140625" style="17"/>
    <col min="3" max="3" width="10.42578125" style="17" bestFit="1" customWidth="1"/>
    <col min="4" max="4" width="10.42578125" style="19" customWidth="1"/>
    <col min="5" max="5" width="10.42578125" style="19" bestFit="1" customWidth="1"/>
    <col min="6" max="16384" width="9.140625" style="17"/>
  </cols>
  <sheetData>
    <row r="2" spans="1:43" s="14" customFormat="1" x14ac:dyDescent="0.25">
      <c r="D2" s="15"/>
      <c r="E2" s="15"/>
      <c r="F2" s="16" t="s">
        <v>4</v>
      </c>
      <c r="G2" s="16"/>
      <c r="H2" s="16" t="s">
        <v>5</v>
      </c>
      <c r="I2" s="16"/>
      <c r="J2" s="16" t="s">
        <v>6</v>
      </c>
      <c r="K2" s="16"/>
      <c r="L2" s="16" t="s">
        <v>7</v>
      </c>
      <c r="M2" s="16"/>
      <c r="N2" s="16" t="s">
        <v>10</v>
      </c>
      <c r="O2" s="16"/>
      <c r="P2" s="16" t="s">
        <v>11</v>
      </c>
      <c r="Q2" s="16"/>
      <c r="R2" s="16" t="s">
        <v>12</v>
      </c>
      <c r="S2" s="16"/>
      <c r="T2" s="16" t="s">
        <v>13</v>
      </c>
      <c r="U2" s="16"/>
      <c r="V2" s="16" t="s">
        <v>14</v>
      </c>
      <c r="W2" s="16"/>
      <c r="X2" s="16" t="s">
        <v>15</v>
      </c>
      <c r="Y2" s="16"/>
      <c r="Z2" s="16" t="s">
        <v>16</v>
      </c>
      <c r="AA2" s="16"/>
      <c r="AB2" s="16" t="s">
        <v>17</v>
      </c>
      <c r="AC2" s="16"/>
      <c r="AD2" s="16" t="s">
        <v>18</v>
      </c>
      <c r="AE2" s="16"/>
      <c r="AF2" s="16" t="s">
        <v>19</v>
      </c>
      <c r="AG2" s="16"/>
      <c r="AH2" s="16" t="s">
        <v>20</v>
      </c>
      <c r="AI2" s="16"/>
      <c r="AJ2" s="16" t="s">
        <v>21</v>
      </c>
      <c r="AK2" s="16"/>
      <c r="AL2" s="16"/>
      <c r="AM2" s="16"/>
      <c r="AN2" s="16"/>
      <c r="AO2" s="16"/>
      <c r="AP2" s="16"/>
      <c r="AQ2" s="16"/>
    </row>
    <row r="3" spans="1:43" s="14" customFormat="1" x14ac:dyDescent="0.25">
      <c r="A3" s="14" t="s">
        <v>9</v>
      </c>
      <c r="B3" s="14" t="s">
        <v>1</v>
      </c>
      <c r="C3" s="14" t="s">
        <v>0</v>
      </c>
      <c r="D3" s="15" t="s">
        <v>22</v>
      </c>
      <c r="E3" s="15" t="s">
        <v>23</v>
      </c>
      <c r="F3" s="14" t="s">
        <v>1</v>
      </c>
      <c r="G3" s="14" t="s">
        <v>3</v>
      </c>
      <c r="H3" s="14" t="s">
        <v>1</v>
      </c>
      <c r="I3" s="14" t="s">
        <v>3</v>
      </c>
      <c r="J3" s="14" t="s">
        <v>1</v>
      </c>
      <c r="K3" s="14" t="s">
        <v>3</v>
      </c>
      <c r="L3" s="14" t="s">
        <v>1</v>
      </c>
      <c r="M3" s="14" t="s">
        <v>3</v>
      </c>
      <c r="N3" s="14" t="s">
        <v>1</v>
      </c>
      <c r="O3" s="14" t="s">
        <v>3</v>
      </c>
      <c r="P3" s="14" t="s">
        <v>1</v>
      </c>
      <c r="Q3" s="14" t="s">
        <v>3</v>
      </c>
      <c r="R3" s="14" t="s">
        <v>1</v>
      </c>
      <c r="S3" s="14" t="s">
        <v>3</v>
      </c>
      <c r="T3" s="14" t="s">
        <v>1</v>
      </c>
      <c r="U3" s="14" t="s">
        <v>3</v>
      </c>
      <c r="V3" s="14" t="s">
        <v>1</v>
      </c>
      <c r="W3" s="14" t="s">
        <v>3</v>
      </c>
      <c r="X3" s="14" t="s">
        <v>1</v>
      </c>
      <c r="Y3" s="14" t="s">
        <v>3</v>
      </c>
      <c r="Z3" s="14" t="s">
        <v>1</v>
      </c>
      <c r="AA3" s="14" t="s">
        <v>3</v>
      </c>
      <c r="AB3" s="14" t="s">
        <v>1</v>
      </c>
      <c r="AC3" s="14" t="s">
        <v>3</v>
      </c>
      <c r="AD3" s="14" t="s">
        <v>1</v>
      </c>
      <c r="AE3" s="14" t="s">
        <v>3</v>
      </c>
      <c r="AF3" s="14" t="s">
        <v>1</v>
      </c>
      <c r="AG3" s="14" t="s">
        <v>3</v>
      </c>
      <c r="AH3" s="14" t="s">
        <v>1</v>
      </c>
      <c r="AI3" s="14" t="s">
        <v>3</v>
      </c>
      <c r="AJ3" s="14" t="s">
        <v>1</v>
      </c>
      <c r="AK3" s="14" t="s">
        <v>3</v>
      </c>
    </row>
    <row r="4" spans="1:43" x14ac:dyDescent="0.25">
      <c r="C4" s="18">
        <v>43011</v>
      </c>
      <c r="E4" s="19">
        <f>C4-$C$21</f>
        <v>0</v>
      </c>
    </row>
    <row r="5" spans="1:43" x14ac:dyDescent="0.25">
      <c r="C5" s="18">
        <v>43012</v>
      </c>
      <c r="E5" s="19">
        <f>C5-$C$21</f>
        <v>1</v>
      </c>
      <c r="F5" s="17">
        <v>27.68</v>
      </c>
      <c r="G5" s="17">
        <v>8.8999999999999996E-2</v>
      </c>
      <c r="H5" s="17">
        <v>22.6</v>
      </c>
      <c r="I5" s="17">
        <v>6.9599999999999995E-2</v>
      </c>
      <c r="J5" s="17">
        <v>21.8</v>
      </c>
      <c r="K5" s="17">
        <v>6.6900000000000001E-2</v>
      </c>
      <c r="L5" s="17">
        <v>22.37</v>
      </c>
      <c r="M5" s="17">
        <v>6.8599999999999994E-2</v>
      </c>
    </row>
    <row r="6" spans="1:43" s="14" customFormat="1" x14ac:dyDescent="0.25">
      <c r="C6" s="20">
        <v>43013</v>
      </c>
      <c r="D6" s="15"/>
      <c r="E6" s="19">
        <f>C6-$C$21</f>
        <v>2</v>
      </c>
      <c r="N6" s="14">
        <v>34.159999999999997</v>
      </c>
      <c r="O6" s="14">
        <v>0.09</v>
      </c>
      <c r="P6" s="14">
        <v>35.4</v>
      </c>
      <c r="Q6" s="14">
        <v>0.1027</v>
      </c>
      <c r="R6" s="14">
        <v>38.01</v>
      </c>
      <c r="S6" s="14">
        <v>0.11</v>
      </c>
      <c r="T6" s="14">
        <v>34.700000000000003</v>
      </c>
      <c r="U6" s="14">
        <v>0.1</v>
      </c>
      <c r="V6" s="17">
        <v>38.340000000000003</v>
      </c>
      <c r="W6" s="17">
        <v>0.11</v>
      </c>
      <c r="X6" s="14">
        <v>29.8</v>
      </c>
      <c r="Y6" s="14">
        <v>8.6499999999999994E-2</v>
      </c>
      <c r="Z6" s="14">
        <v>28.92</v>
      </c>
      <c r="AA6" s="14">
        <v>8.3900000000000002E-2</v>
      </c>
      <c r="AB6" s="14">
        <v>28.96</v>
      </c>
      <c r="AC6" s="14">
        <v>8.3000000000000004E-2</v>
      </c>
      <c r="AD6" s="14">
        <v>33.200000000000003</v>
      </c>
      <c r="AE6" s="14">
        <v>9.5699999999999993E-2</v>
      </c>
      <c r="AF6" s="14">
        <v>33</v>
      </c>
      <c r="AG6" s="14">
        <v>9.5799999999999996E-2</v>
      </c>
      <c r="AH6" s="14">
        <v>33.89</v>
      </c>
      <c r="AI6" s="14">
        <v>6.83E-2</v>
      </c>
      <c r="AJ6" s="14">
        <v>33.049999999999997</v>
      </c>
      <c r="AK6" s="14">
        <v>9.5799999999999996E-2</v>
      </c>
    </row>
    <row r="7" spans="1:43" s="14" customFormat="1" x14ac:dyDescent="0.25">
      <c r="C7" s="20">
        <v>43014</v>
      </c>
      <c r="D7" s="15">
        <v>0</v>
      </c>
      <c r="E7" s="19">
        <f t="shared" ref="E7:E8" si="0">C7-$C$21</f>
        <v>3</v>
      </c>
      <c r="L7" s="14">
        <v>21.7</v>
      </c>
      <c r="M7" s="14">
        <v>6.8000000000000005E-2</v>
      </c>
    </row>
    <row r="8" spans="1:43" s="14" customFormat="1" x14ac:dyDescent="0.25">
      <c r="C8" s="20">
        <v>43016</v>
      </c>
      <c r="D8" s="15">
        <f>C8-$C$7</f>
        <v>2</v>
      </c>
      <c r="E8" s="19">
        <f t="shared" si="0"/>
        <v>5</v>
      </c>
      <c r="F8" s="14">
        <v>30.4</v>
      </c>
      <c r="G8" s="14">
        <v>0.06</v>
      </c>
      <c r="H8" s="14">
        <v>30.5</v>
      </c>
      <c r="I8" s="14">
        <v>0.06</v>
      </c>
      <c r="J8" s="14">
        <v>30.29</v>
      </c>
      <c r="K8" s="14">
        <v>0.06</v>
      </c>
      <c r="L8" s="14">
        <v>29.7</v>
      </c>
      <c r="M8" s="14">
        <v>5.8999999999999997E-2</v>
      </c>
      <c r="N8" s="14">
        <v>32.9</v>
      </c>
      <c r="O8" s="14">
        <v>6.5600000000000006E-2</v>
      </c>
      <c r="P8" s="14">
        <v>34.299999999999997</v>
      </c>
      <c r="Q8" s="14">
        <v>0.06</v>
      </c>
      <c r="R8" s="14">
        <v>35.9</v>
      </c>
      <c r="S8" s="14">
        <v>7.1599999999999997E-2</v>
      </c>
      <c r="T8" s="14">
        <v>38.799999999999997</v>
      </c>
      <c r="U8" s="14">
        <v>7.7299999999999994E-2</v>
      </c>
      <c r="V8" s="14">
        <v>38.700000000000003</v>
      </c>
      <c r="W8" s="14">
        <v>7.6999999999999999E-2</v>
      </c>
      <c r="X8" s="14">
        <v>31.8</v>
      </c>
      <c r="Y8" s="14">
        <v>6.3E-2</v>
      </c>
      <c r="Z8" s="14">
        <v>31.25</v>
      </c>
      <c r="AA8" s="14">
        <v>6.2300000000000001E-2</v>
      </c>
      <c r="AB8" s="14">
        <v>29.8</v>
      </c>
      <c r="AC8" s="14">
        <v>5.9400000000000001E-2</v>
      </c>
      <c r="AD8" s="14">
        <v>35.06</v>
      </c>
      <c r="AE8" s="14">
        <v>6.9800000000000001E-2</v>
      </c>
      <c r="AF8" s="14">
        <v>37.700000000000003</v>
      </c>
      <c r="AG8" s="14">
        <v>7.51E-2</v>
      </c>
      <c r="AH8" s="14">
        <v>35.200000000000003</v>
      </c>
      <c r="AI8" s="14">
        <v>7.0000000000000007E-2</v>
      </c>
      <c r="AJ8" s="14">
        <v>39</v>
      </c>
      <c r="AK8" s="14">
        <v>7.7799999999999994E-2</v>
      </c>
    </row>
    <row r="9" spans="1:43" s="14" customFormat="1" x14ac:dyDescent="0.25">
      <c r="C9" s="20"/>
      <c r="D9" s="15"/>
      <c r="E9" s="15"/>
    </row>
    <row r="10" spans="1:43" s="14" customFormat="1" x14ac:dyDescent="0.25">
      <c r="C10" s="20"/>
      <c r="D10" s="15"/>
      <c r="E10" s="15"/>
    </row>
    <row r="11" spans="1:43" s="14" customFormat="1" x14ac:dyDescent="0.25">
      <c r="D11" s="15"/>
      <c r="E11" s="15"/>
    </row>
    <row r="12" spans="1:43" s="14" customFormat="1" x14ac:dyDescent="0.25">
      <c r="D12" s="15"/>
      <c r="E12" s="15"/>
    </row>
    <row r="13" spans="1:43" s="14" customFormat="1" x14ac:dyDescent="0.25">
      <c r="D13" s="15"/>
      <c r="E13" s="15"/>
    </row>
    <row r="14" spans="1:43" x14ac:dyDescent="0.25">
      <c r="C14" s="18">
        <v>42970</v>
      </c>
      <c r="E14" s="19">
        <v>0</v>
      </c>
      <c r="AN14" s="21"/>
      <c r="AO14" s="21"/>
      <c r="AP14" s="21"/>
      <c r="AQ14" s="21"/>
    </row>
    <row r="15" spans="1:43" x14ac:dyDescent="0.25">
      <c r="C15" s="18">
        <v>42975</v>
      </c>
      <c r="E15" s="19">
        <f>C15-C14</f>
        <v>5</v>
      </c>
      <c r="F15" s="17">
        <v>28.4</v>
      </c>
      <c r="G15" s="17">
        <v>0.1</v>
      </c>
      <c r="H15" s="17">
        <v>28.8</v>
      </c>
      <c r="I15" s="17">
        <v>0.1</v>
      </c>
      <c r="J15" s="17">
        <v>19.100000000000001</v>
      </c>
      <c r="K15" s="17">
        <v>6.7199999999999996E-2</v>
      </c>
      <c r="L15" s="17">
        <v>21.02</v>
      </c>
      <c r="M15" s="17">
        <v>7.3899999999999993E-2</v>
      </c>
    </row>
    <row r="16" spans="1:43" x14ac:dyDescent="0.25">
      <c r="C16" s="18">
        <v>42979</v>
      </c>
      <c r="E16" s="19">
        <f>C16-C14</f>
        <v>9</v>
      </c>
      <c r="F16" s="17">
        <v>37</v>
      </c>
      <c r="G16" s="17">
        <v>0.1114</v>
      </c>
      <c r="H16" s="17">
        <v>36.770000000000003</v>
      </c>
      <c r="I16" s="17">
        <v>0.1106</v>
      </c>
      <c r="J16" s="17">
        <v>24.5</v>
      </c>
      <c r="K16" s="17">
        <v>7.3800000000000004E-2</v>
      </c>
      <c r="L16" s="17">
        <v>25.7</v>
      </c>
      <c r="M16" s="17">
        <v>7.7399999999999997E-2</v>
      </c>
    </row>
    <row r="17" spans="1:13" x14ac:dyDescent="0.25">
      <c r="C17" s="18">
        <v>42986</v>
      </c>
      <c r="E17" s="19">
        <f>C17-C14</f>
        <v>16</v>
      </c>
      <c r="F17" s="17">
        <v>45.28</v>
      </c>
      <c r="G17" s="17">
        <v>0.13769999999999999</v>
      </c>
      <c r="H17" s="17">
        <v>41.68</v>
      </c>
      <c r="I17" s="17">
        <v>0.1268</v>
      </c>
      <c r="J17" s="17">
        <v>33.299999999999997</v>
      </c>
      <c r="K17" s="17">
        <v>0.10100000000000001</v>
      </c>
      <c r="L17" s="17">
        <v>24.3</v>
      </c>
      <c r="M17" s="17">
        <v>7.0000000000000007E-2</v>
      </c>
    </row>
    <row r="18" spans="1:13" x14ac:dyDescent="0.25">
      <c r="A18" s="17">
        <v>1</v>
      </c>
      <c r="B18" s="17">
        <v>314.65899999999999</v>
      </c>
      <c r="C18" s="18">
        <v>43004</v>
      </c>
      <c r="E18" s="19">
        <f>C18-$C$14</f>
        <v>34</v>
      </c>
      <c r="F18" s="17">
        <v>86.07</v>
      </c>
      <c r="G18" s="17">
        <v>0.27360000000000001</v>
      </c>
      <c r="H18" s="17">
        <v>67.03</v>
      </c>
      <c r="I18" s="17">
        <v>0.21</v>
      </c>
      <c r="J18" s="17">
        <v>49.37</v>
      </c>
      <c r="K18" s="17">
        <v>0.156</v>
      </c>
      <c r="L18" s="17">
        <v>33.69</v>
      </c>
      <c r="M18" s="17">
        <v>0.107</v>
      </c>
    </row>
    <row r="19" spans="1:13" x14ac:dyDescent="0.25">
      <c r="C19" s="18">
        <v>43006</v>
      </c>
      <c r="E19" s="19">
        <f>C19-$C$14</f>
        <v>36</v>
      </c>
      <c r="F19" s="17">
        <v>87.85</v>
      </c>
      <c r="G19" s="17">
        <v>0.29499999999999998</v>
      </c>
      <c r="H19" s="17">
        <v>74</v>
      </c>
      <c r="I19" s="17">
        <v>0.249</v>
      </c>
      <c r="J19" s="17">
        <v>58.4</v>
      </c>
      <c r="K19" s="17">
        <v>0.19</v>
      </c>
      <c r="L19" s="17">
        <v>42.79</v>
      </c>
      <c r="M19" s="17">
        <v>0.14000000000000001</v>
      </c>
    </row>
    <row r="20" spans="1:13" x14ac:dyDescent="0.25">
      <c r="A20" s="17">
        <v>1</v>
      </c>
      <c r="B20" s="17">
        <v>312.60000000000002</v>
      </c>
      <c r="C20" s="18">
        <v>43007</v>
      </c>
      <c r="E20" s="19">
        <f>C20-$C$14</f>
        <v>37</v>
      </c>
      <c r="F20" s="17">
        <v>84.2</v>
      </c>
      <c r="G20" s="17">
        <v>0.26900000000000002</v>
      </c>
      <c r="H20" s="17">
        <v>72.459999999999994</v>
      </c>
      <c r="I20" s="17">
        <v>0.23180000000000001</v>
      </c>
      <c r="J20" s="17">
        <v>49.59</v>
      </c>
      <c r="K20" s="17">
        <v>0.15870000000000001</v>
      </c>
      <c r="L20" s="17">
        <v>46.48</v>
      </c>
      <c r="M20" s="17">
        <v>0.14799999999999999</v>
      </c>
    </row>
    <row r="21" spans="1:13" x14ac:dyDescent="0.25">
      <c r="C21" s="20">
        <v>43011</v>
      </c>
      <c r="D21" s="15"/>
    </row>
  </sheetData>
  <mergeCells count="19">
    <mergeCell ref="AD2:AE2"/>
    <mergeCell ref="AF2:AG2"/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H2:AI2"/>
    <mergeCell ref="AJ2:AK2"/>
    <mergeCell ref="AL2:AM2"/>
    <mergeCell ref="AN2:AO2"/>
    <mergeCell ref="AP2:AQ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B9D7-8563-45D1-BBDF-54B26ABC4588}">
  <dimension ref="A2:AM25"/>
  <sheetViews>
    <sheetView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D8" sqref="AD8"/>
    </sheetView>
  </sheetViews>
  <sheetFormatPr defaultRowHeight="15" x14ac:dyDescent="0.25"/>
  <cols>
    <col min="1" max="2" width="9.140625" style="5"/>
    <col min="3" max="3" width="10.42578125" style="5" bestFit="1" customWidth="1"/>
    <col min="4" max="4" width="10.42578125" style="5" customWidth="1"/>
    <col min="5" max="16384" width="9.140625" style="5"/>
  </cols>
  <sheetData>
    <row r="2" spans="1:39" s="1" customFormat="1" x14ac:dyDescent="0.25">
      <c r="F2" s="13" t="s">
        <v>4</v>
      </c>
      <c r="G2" s="13"/>
      <c r="H2" s="13" t="s">
        <v>5</v>
      </c>
      <c r="I2" s="13"/>
      <c r="J2" s="13" t="s">
        <v>6</v>
      </c>
      <c r="K2" s="13"/>
      <c r="L2" s="13" t="s">
        <v>7</v>
      </c>
      <c r="M2" s="13"/>
      <c r="N2" s="13" t="s">
        <v>10</v>
      </c>
      <c r="O2" s="13"/>
      <c r="P2" s="13" t="s">
        <v>11</v>
      </c>
      <c r="Q2" s="13"/>
      <c r="R2" s="13" t="s">
        <v>12</v>
      </c>
      <c r="S2" s="13"/>
      <c r="T2" s="13" t="s">
        <v>13</v>
      </c>
      <c r="U2" s="13"/>
      <c r="V2" s="13" t="s">
        <v>14</v>
      </c>
      <c r="W2" s="13"/>
      <c r="X2" s="13" t="s">
        <v>15</v>
      </c>
      <c r="Y2" s="13"/>
      <c r="Z2" s="13" t="s">
        <v>16</v>
      </c>
      <c r="AA2" s="13"/>
      <c r="AB2" s="13" t="s">
        <v>17</v>
      </c>
      <c r="AC2" s="13"/>
      <c r="AD2" s="13" t="s">
        <v>18</v>
      </c>
      <c r="AE2" s="13"/>
      <c r="AF2" s="13" t="s">
        <v>19</v>
      </c>
      <c r="AG2" s="13"/>
      <c r="AH2" s="13" t="s">
        <v>19</v>
      </c>
      <c r="AI2" s="13"/>
      <c r="AJ2" s="13" t="s">
        <v>21</v>
      </c>
      <c r="AK2" s="13"/>
      <c r="AL2" s="13"/>
      <c r="AM2" s="13"/>
    </row>
    <row r="3" spans="1:39" s="6" customFormat="1" x14ac:dyDescent="0.25">
      <c r="A3" s="6" t="s">
        <v>8</v>
      </c>
      <c r="B3" s="6" t="s">
        <v>1</v>
      </c>
      <c r="C3" s="6" t="s">
        <v>0</v>
      </c>
      <c r="D3" s="1" t="s">
        <v>22</v>
      </c>
      <c r="E3" s="1" t="s">
        <v>23</v>
      </c>
      <c r="F3" s="6" t="s">
        <v>1</v>
      </c>
      <c r="G3" s="6" t="s">
        <v>2</v>
      </c>
      <c r="H3" s="6" t="s">
        <v>1</v>
      </c>
      <c r="I3" s="6" t="s">
        <v>2</v>
      </c>
      <c r="J3" s="6" t="s">
        <v>1</v>
      </c>
      <c r="K3" s="6" t="s">
        <v>2</v>
      </c>
      <c r="L3" s="6" t="s">
        <v>1</v>
      </c>
      <c r="M3" s="6" t="s">
        <v>2</v>
      </c>
      <c r="N3" s="1" t="s">
        <v>1</v>
      </c>
      <c r="O3" s="1" t="s">
        <v>2</v>
      </c>
      <c r="P3" s="1" t="s">
        <v>1</v>
      </c>
      <c r="Q3" s="1" t="s">
        <v>2</v>
      </c>
      <c r="R3" s="1" t="s">
        <v>1</v>
      </c>
      <c r="S3" s="1" t="s">
        <v>2</v>
      </c>
      <c r="T3" s="1" t="s">
        <v>1</v>
      </c>
      <c r="U3" s="1" t="s">
        <v>2</v>
      </c>
      <c r="V3" s="1" t="s">
        <v>1</v>
      </c>
      <c r="W3" s="1" t="s">
        <v>2</v>
      </c>
      <c r="X3" s="1" t="s">
        <v>1</v>
      </c>
      <c r="Y3" s="1" t="s">
        <v>2</v>
      </c>
      <c r="Z3" s="1" t="s">
        <v>1</v>
      </c>
      <c r="AA3" s="1" t="s">
        <v>2</v>
      </c>
      <c r="AB3" s="1" t="s">
        <v>1</v>
      </c>
      <c r="AC3" s="1" t="s">
        <v>2</v>
      </c>
      <c r="AD3" s="1" t="s">
        <v>1</v>
      </c>
      <c r="AE3" s="1" t="s">
        <v>2</v>
      </c>
      <c r="AF3" s="1" t="s">
        <v>1</v>
      </c>
      <c r="AG3" s="1" t="s">
        <v>2</v>
      </c>
      <c r="AH3" s="1" t="s">
        <v>1</v>
      </c>
      <c r="AI3" s="1" t="s">
        <v>2</v>
      </c>
      <c r="AJ3" s="1" t="s">
        <v>1</v>
      </c>
      <c r="AK3" s="1" t="s">
        <v>2</v>
      </c>
    </row>
    <row r="4" spans="1:39" s="3" customFormat="1" x14ac:dyDescent="0.25">
      <c r="A4" s="3">
        <v>500</v>
      </c>
      <c r="B4" s="3">
        <v>237.9</v>
      </c>
      <c r="C4" s="2">
        <v>43011</v>
      </c>
      <c r="E4" s="3">
        <f>C4-$C$25</f>
        <v>0</v>
      </c>
      <c r="N4" s="3">
        <v>264.3</v>
      </c>
      <c r="O4" s="3">
        <f>N4*A4/B4</f>
        <v>555.48549810844895</v>
      </c>
      <c r="P4" s="3">
        <v>261.7</v>
      </c>
      <c r="Q4" s="3">
        <f>P4*A4/B4</f>
        <v>550.02101723413193</v>
      </c>
      <c r="R4" s="3">
        <v>282.57</v>
      </c>
      <c r="S4" s="3">
        <f>R4*A4/B4</f>
        <v>593.88398486759138</v>
      </c>
      <c r="T4" s="3">
        <v>264.7</v>
      </c>
      <c r="U4" s="3">
        <f>T4*A4/B4</f>
        <v>556.3261874737284</v>
      </c>
      <c r="V4" s="3">
        <v>249</v>
      </c>
      <c r="W4" s="3">
        <f>V4*A4/B4</f>
        <v>523.32912988650696</v>
      </c>
      <c r="X4" s="3">
        <v>249.5</v>
      </c>
      <c r="Y4" s="3">
        <f>X4*A4/B4</f>
        <v>524.3799915931063</v>
      </c>
      <c r="Z4" s="3">
        <v>273.19</v>
      </c>
      <c r="AA4" s="3">
        <f>Z4*A4/B4</f>
        <v>574.16981925178641</v>
      </c>
      <c r="AB4" s="3">
        <v>257.64</v>
      </c>
      <c r="AC4" s="3">
        <f>AB4*A4/B4</f>
        <v>541.48802017654475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</row>
    <row r="5" spans="1:39" s="3" customFormat="1" x14ac:dyDescent="0.25">
      <c r="A5" s="3">
        <v>500</v>
      </c>
      <c r="B5" s="3">
        <v>237.9</v>
      </c>
      <c r="C5" s="2">
        <v>43012</v>
      </c>
      <c r="E5" s="3">
        <f>C5-$C$25</f>
        <v>1</v>
      </c>
    </row>
    <row r="6" spans="1:39" s="3" customFormat="1" x14ac:dyDescent="0.25">
      <c r="A6" s="3">
        <v>500</v>
      </c>
      <c r="B6" s="3">
        <v>241.7</v>
      </c>
      <c r="C6" s="2">
        <v>43013</v>
      </c>
      <c r="E6" s="3">
        <f>C6-$C$25</f>
        <v>2</v>
      </c>
      <c r="N6" s="3">
        <v>250.35</v>
      </c>
      <c r="O6" s="3">
        <f t="shared" ref="O6:O7" si="0">N6*A6/B6</f>
        <v>517.89408357467937</v>
      </c>
      <c r="P6" s="3">
        <v>243.56</v>
      </c>
      <c r="Q6" s="3">
        <f t="shared" ref="Q6:Q8" si="1">P6*A6/B6</f>
        <v>503.84774513860162</v>
      </c>
      <c r="R6" s="3">
        <v>257.58999999999997</v>
      </c>
      <c r="S6" s="3">
        <f t="shared" ref="S6:S8" si="2">R6*A6/B6</f>
        <v>532.87132809267689</v>
      </c>
      <c r="T6" s="3">
        <v>236.07</v>
      </c>
      <c r="U6" s="3">
        <f t="shared" ref="U6:U8" si="3">T6*A6/B6</f>
        <v>488.35333057509314</v>
      </c>
      <c r="V6" s="3">
        <v>236.31</v>
      </c>
      <c r="W6" s="3">
        <f>V6*A6/B6</f>
        <v>488.84981381878362</v>
      </c>
      <c r="X6" s="3">
        <v>232.93</v>
      </c>
      <c r="Y6" s="3">
        <f t="shared" ref="Y6:Y8" si="4">X6*A6/B6</f>
        <v>481.85767480347539</v>
      </c>
      <c r="Z6" s="3">
        <v>228.62</v>
      </c>
      <c r="AA6" s="3">
        <f t="shared" ref="AA6:AA8" si="5">Z6*A6/B6</f>
        <v>472.94166321886638</v>
      </c>
      <c r="AB6" s="3">
        <v>237.43</v>
      </c>
      <c r="AC6" s="3">
        <f t="shared" ref="AC6:AC8" si="6">AB6*A6/B6</f>
        <v>491.16673562267277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9" s="6" customFormat="1" x14ac:dyDescent="0.25">
      <c r="A7" s="6">
        <v>500</v>
      </c>
      <c r="B7" s="1">
        <v>236.8</v>
      </c>
      <c r="C7" s="9">
        <v>43014</v>
      </c>
      <c r="D7" s="6">
        <v>0</v>
      </c>
      <c r="E7" s="3"/>
      <c r="F7" s="6">
        <v>41.77</v>
      </c>
      <c r="G7" s="6">
        <f>F7*A7/B7</f>
        <v>88.196790540540533</v>
      </c>
      <c r="H7" s="6">
        <v>40.56</v>
      </c>
      <c r="I7" s="6">
        <f>H7*A7/B7</f>
        <v>85.641891891891888</v>
      </c>
      <c r="J7" s="6">
        <v>30.89</v>
      </c>
      <c r="K7" s="6">
        <f>J7*A7/B7</f>
        <v>65.223817567567565</v>
      </c>
      <c r="L7" s="6">
        <v>60.5</v>
      </c>
      <c r="M7" s="6">
        <f>L7*A7/B7</f>
        <v>127.74493243243242</v>
      </c>
      <c r="Q7" s="3"/>
      <c r="S7" s="3"/>
      <c r="U7" s="3"/>
      <c r="W7" s="3"/>
      <c r="Y7" s="3"/>
      <c r="AA7" s="3">
        <f t="shared" si="5"/>
        <v>0</v>
      </c>
      <c r="AC7" s="3"/>
    </row>
    <row r="8" spans="1:39" s="1" customFormat="1" x14ac:dyDescent="0.25">
      <c r="A8" s="1">
        <v>500</v>
      </c>
      <c r="B8" s="1">
        <v>236.8</v>
      </c>
      <c r="C8" s="11">
        <v>43016</v>
      </c>
      <c r="D8" s="1">
        <f>C8-$C$7</f>
        <v>2</v>
      </c>
      <c r="E8" s="1">
        <f t="shared" ref="E7:E8" si="7">C8-$C$25</f>
        <v>5</v>
      </c>
      <c r="F8" s="1">
        <v>33.200000000000003</v>
      </c>
      <c r="G8" s="1">
        <f>F8*A8/B8</f>
        <v>70.101351351351354</v>
      </c>
      <c r="H8" s="1">
        <v>32.270000000000003</v>
      </c>
      <c r="I8" s="1">
        <f>H8*A8/B8</f>
        <v>68.137668918918919</v>
      </c>
      <c r="J8" s="1">
        <v>27.57</v>
      </c>
      <c r="K8" s="1">
        <f>J8*A8/B8</f>
        <v>58.213682432432428</v>
      </c>
      <c r="L8" s="1">
        <v>53.14</v>
      </c>
      <c r="M8" s="1">
        <f>L8*A8/B8</f>
        <v>112.20439189189189</v>
      </c>
      <c r="N8" s="1">
        <v>258.01</v>
      </c>
      <c r="O8" s="1">
        <f>N8*A8/B8</f>
        <v>544.78462837837833</v>
      </c>
      <c r="P8" s="1">
        <v>240.16</v>
      </c>
      <c r="Q8" s="3">
        <f t="shared" si="1"/>
        <v>507.09459459459458</v>
      </c>
      <c r="R8" s="1">
        <v>244.15</v>
      </c>
      <c r="S8" s="3">
        <f t="shared" si="2"/>
        <v>515.51942567567562</v>
      </c>
      <c r="T8" s="1">
        <v>239.3</v>
      </c>
      <c r="U8" s="3">
        <f t="shared" si="3"/>
        <v>505.2787162162162</v>
      </c>
      <c r="V8" s="1">
        <v>233.06</v>
      </c>
      <c r="W8" s="3">
        <f t="shared" ref="W7:W8" si="8">V8*A8/B8</f>
        <v>492.10304054054052</v>
      </c>
      <c r="X8" s="1">
        <v>230</v>
      </c>
      <c r="Y8" s="3">
        <f t="shared" si="4"/>
        <v>485.64189189189187</v>
      </c>
      <c r="Z8" s="1">
        <v>221.87</v>
      </c>
      <c r="AA8" s="3">
        <f t="shared" si="5"/>
        <v>468.47550675675672</v>
      </c>
      <c r="AB8" s="1">
        <v>236.64</v>
      </c>
      <c r="AC8" s="3">
        <f t="shared" si="6"/>
        <v>499.66216216216213</v>
      </c>
    </row>
    <row r="9" spans="1:39" s="6" customFormat="1" x14ac:dyDescent="0.25">
      <c r="B9" s="1"/>
    </row>
    <row r="10" spans="1:39" s="6" customFormat="1" x14ac:dyDescent="0.25">
      <c r="B10" s="1"/>
    </row>
    <row r="11" spans="1:39" s="6" customFormat="1" x14ac:dyDescent="0.25">
      <c r="B11" s="1"/>
    </row>
    <row r="12" spans="1:39" s="6" customFormat="1" x14ac:dyDescent="0.25">
      <c r="B12" s="1"/>
    </row>
    <row r="13" spans="1:39" s="6" customFormat="1" x14ac:dyDescent="0.25">
      <c r="B13" s="1"/>
    </row>
    <row r="14" spans="1:39" s="6" customFormat="1" x14ac:dyDescent="0.25"/>
    <row r="15" spans="1:39" s="6" customFormat="1" x14ac:dyDescent="0.25"/>
    <row r="16" spans="1:39" x14ac:dyDescent="0.25">
      <c r="C16" s="7">
        <v>42970</v>
      </c>
      <c r="D16" s="8">
        <v>0.55972222222222201</v>
      </c>
      <c r="E16" s="5">
        <v>0</v>
      </c>
    </row>
    <row r="17" spans="3:5" x14ac:dyDescent="0.25">
      <c r="C17" s="7">
        <v>42975</v>
      </c>
      <c r="D17" s="8">
        <v>0.55972222222222201</v>
      </c>
      <c r="E17" s="5">
        <f>C17-C16</f>
        <v>5</v>
      </c>
    </row>
    <row r="18" spans="3:5" x14ac:dyDescent="0.25">
      <c r="C18" s="7">
        <v>42979</v>
      </c>
      <c r="D18" s="8">
        <v>0.55972222222222201</v>
      </c>
      <c r="E18" s="5">
        <f>C18-C16</f>
        <v>9</v>
      </c>
    </row>
    <row r="19" spans="3:5" x14ac:dyDescent="0.25">
      <c r="C19" s="7">
        <v>42986</v>
      </c>
      <c r="D19" s="8">
        <v>0.55972222222222201</v>
      </c>
      <c r="E19" s="5">
        <f>C19-C16</f>
        <v>16</v>
      </c>
    </row>
    <row r="20" spans="3:5" x14ac:dyDescent="0.25">
      <c r="C20" s="7">
        <v>43004</v>
      </c>
      <c r="D20" s="8">
        <v>0.55972222222222201</v>
      </c>
      <c r="E20" s="5">
        <f t="shared" ref="E20:E25" si="9">C20-$C$16</f>
        <v>34</v>
      </c>
    </row>
    <row r="21" spans="3:5" x14ac:dyDescent="0.25">
      <c r="C21" s="7">
        <v>43004</v>
      </c>
      <c r="D21" s="8">
        <v>0.55972222222222201</v>
      </c>
      <c r="E21" s="5">
        <f t="shared" si="9"/>
        <v>34</v>
      </c>
    </row>
    <row r="22" spans="3:5" x14ac:dyDescent="0.25">
      <c r="C22" s="7">
        <v>43006</v>
      </c>
      <c r="D22" s="8">
        <v>0.55972222222222223</v>
      </c>
      <c r="E22" s="5">
        <f t="shared" si="9"/>
        <v>36</v>
      </c>
    </row>
    <row r="23" spans="3:5" x14ac:dyDescent="0.25">
      <c r="C23" s="7">
        <v>43007</v>
      </c>
      <c r="D23" s="8">
        <v>0.55972222222222223</v>
      </c>
      <c r="E23" s="5">
        <f t="shared" si="9"/>
        <v>37</v>
      </c>
    </row>
    <row r="24" spans="3:5" x14ac:dyDescent="0.25">
      <c r="C24" s="7">
        <v>43008</v>
      </c>
      <c r="D24" s="8">
        <v>0.35138888888888892</v>
      </c>
      <c r="E24" s="5">
        <f t="shared" si="9"/>
        <v>38</v>
      </c>
    </row>
    <row r="25" spans="3:5" s="6" customFormat="1" x14ac:dyDescent="0.25">
      <c r="C25" s="9">
        <v>43011</v>
      </c>
      <c r="D25" s="10">
        <v>0.66527777777777775</v>
      </c>
      <c r="E25" s="6">
        <f t="shared" si="9"/>
        <v>41</v>
      </c>
    </row>
  </sheetData>
  <mergeCells count="17">
    <mergeCell ref="AD2:AE2"/>
    <mergeCell ref="AF2:AG2"/>
    <mergeCell ref="AH2:AI2"/>
    <mergeCell ref="AJ2:AK2"/>
    <mergeCell ref="AL2:AM2"/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CH4</vt:lpstr>
      <vt:lpstr>CO2</vt:lpstr>
      <vt:lpstr>Ethylene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2017-10-09T00:40:13Z</dcterms:modified>
</cp:coreProperties>
</file>