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8" i="1" l="1"/>
  <c r="M9" i="1"/>
  <c r="M12" i="1"/>
  <c r="M7" i="1"/>
  <c r="B6" i="1"/>
  <c r="I4" i="1"/>
  <c r="H8" i="1"/>
  <c r="B4" i="1"/>
  <c r="B5" i="1"/>
  <c r="B3" i="1"/>
</calcChain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overload: peak distorted</t>
        </r>
      </text>
    </comment>
  </commentList>
</comments>
</file>

<file path=xl/sharedStrings.xml><?xml version="1.0" encoding="utf-8"?>
<sst xmlns="http://schemas.openxmlformats.org/spreadsheetml/2006/main" count="15" uniqueCount="15">
  <si>
    <t>N2O in N2 Calibration curve</t>
  </si>
  <si>
    <t>N2O amount v%</t>
  </si>
  <si>
    <t>&lt;Peak Area&gt;</t>
  </si>
  <si>
    <t>Enter Peak Area</t>
  </si>
  <si>
    <t>N2O v% concentration</t>
  </si>
  <si>
    <t>y=kx</t>
  </si>
  <si>
    <t>Slope</t>
  </si>
  <si>
    <t>ES27A</t>
  </si>
  <si>
    <t>ES27B</t>
  </si>
  <si>
    <t>ES27C</t>
  </si>
  <si>
    <t>ES28A</t>
  </si>
  <si>
    <t>ES28B</t>
  </si>
  <si>
    <t>ES28C</t>
  </si>
  <si>
    <t>Peak Area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</si>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</sst>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/>
    <xf numFmtId="0" fontId="0" fillId="4" borderId="0" xfId="0" applyFill="1" applyAlignment="1">
      <alignment horizontal="center" vertical="center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N2O</a:t>
            </a:r>
            <a:r>
              <a:rPr lang="en-CA" baseline="0"/>
              <a:t> Calibraton Curve</a:t>
            </a:r>
            <a:endParaRPr lang="en-CA"/>
          </a:p>
        </c:rich>
      </c:tx>
      <c:layout>
        <c:manualLayout>
          <c:xMode val="edge"/>
          <c:yMode val="edge"/>
          <c:x val="0.29854916474853654"/>
          <c:y val="2.083333902923748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453359376242963"/>
          <c:y val="0.13924489808751589"/>
          <c:w val="0.82474389679430238"/>
          <c:h val="0.700141540939835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N2O amount v%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Sheet1!$B$3:$B$6</c:f>
              <c:numCache>
                <c:formatCode>General</c:formatCode>
                <c:ptCount val="4"/>
                <c:pt idx="0">
                  <c:v>275.5</c:v>
                </c:pt>
                <c:pt idx="1">
                  <c:v>968</c:v>
                </c:pt>
                <c:pt idx="2">
                  <c:v>1451.3999999999999</c:v>
                </c:pt>
                <c:pt idx="3">
                  <c:v>1807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2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50951301263653381"/>
                  <c:y val="-0.32251567216635829"/>
                </c:manualLayout>
              </c:layout>
              <c:numFmt formatCode="General" sourceLinked="0"/>
            </c:trendlineLbl>
          </c:trendline>
          <c:xVal>
            <c:numRef>
              <c:f>Sheet1!$A$3:$A$5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Sheet1!$B$3:$B$5</c:f>
              <c:numCache>
                <c:formatCode>General</c:formatCode>
                <c:ptCount val="3"/>
                <c:pt idx="0">
                  <c:v>275.5</c:v>
                </c:pt>
                <c:pt idx="1">
                  <c:v>968</c:v>
                </c:pt>
                <c:pt idx="2">
                  <c:v>1451.3999999999999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49152"/>
        <c:axId val="43809408"/>
      </c:scatterChart>
      <c:valAx>
        <c:axId val="476491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N2O v%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809408"/>
        <c:crosses val="autoZero"/>
        <c:crossBetween val="midCat"/>
      </c:valAx>
      <c:valAx>
        <c:axId val="43809408"/>
        <c:scaling>
          <c:orientation val="minMax"/>
          <c:max val="24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Peak Area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649152"/>
        <c:crosses val="autoZero"/>
        <c:crossBetween val="midCat"/>
        <c:majorUnit val="400"/>
        <c:minorUnit val="4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N2O</a:t>
            </a:r>
            <a:r>
              <a:rPr lang="en-CA" baseline="0"/>
              <a:t> Calibraton Curve</a:t>
            </a:r>
            <a:endParaRPr lang="en-CA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453359376242963"/>
          <c:y val="0.13924489808751589"/>
          <c:w val="0.82474389679430238"/>
          <c:h val="0.700141540939835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N2O amount v%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Sheet1!$B$3:$B$6</c:f>
              <c:numCache>
                <c:formatCode>General</c:formatCode>
                <c:ptCount val="4"/>
                <c:pt idx="0">
                  <c:v>275.5</c:v>
                </c:pt>
                <c:pt idx="1">
                  <c:v>968</c:v>
                </c:pt>
                <c:pt idx="2">
                  <c:v>1451.3999999999999</c:v>
                </c:pt>
                <c:pt idx="3">
                  <c:v>1807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2"/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50951301263653381"/>
                  <c:y val="-0.32251567216635829"/>
                </c:manualLayout>
              </c:layout>
              <c:numFmt formatCode="General" sourceLinked="0"/>
            </c:trendlineLbl>
          </c:trendline>
          <c:xVal>
            <c:numRef>
              <c:f>Sheet1!$A$3:$A$5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Sheet1!$B$3:$B$5</c:f>
              <c:numCache>
                <c:formatCode>General</c:formatCode>
                <c:ptCount val="3"/>
                <c:pt idx="0">
                  <c:v>275.5</c:v>
                </c:pt>
                <c:pt idx="1">
                  <c:v>968</c:v>
                </c:pt>
                <c:pt idx="2">
                  <c:v>1451.3999999999999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72448"/>
        <c:axId val="83274368"/>
      </c:scatterChart>
      <c:valAx>
        <c:axId val="832724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N2O v%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274368"/>
        <c:crosses val="autoZero"/>
        <c:crossBetween val="midCat"/>
      </c:valAx>
      <c:valAx>
        <c:axId val="83274368"/>
        <c:scaling>
          <c:orientation val="minMax"/>
          <c:max val="24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Peak Area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272448"/>
        <c:crosses val="autoZero"/>
        <c:crossBetween val="midCat"/>
        <c:majorUnit val="400"/>
        <c:minorUnit val="4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171450</xdr:rowOff>
    </xdr:from>
    <xdr:to>
      <xdr:col>5</xdr:col>
      <xdr:colOff>328613</xdr:colOff>
      <xdr:row>27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528638</xdr:colOff>
      <xdr:row>19</xdr:row>
      <xdr:rowOff>38099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topLeftCell="A5" workbookViewId="0">
      <selection activeCell="J18" sqref="J18"/>
    </sheetView>
  </sheetViews>
  <sheetFormatPr defaultRowHeight="15" x14ac:dyDescent="0.25"/>
  <cols>
    <col min="1" max="1" width="25.5703125" customWidth="1"/>
    <col min="2" max="2" width="23.140625" customWidth="1"/>
    <col min="8" max="8" width="16.140625" customWidth="1"/>
    <col min="9" max="9" width="19.1406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</row>
    <row r="2" spans="1:13" x14ac:dyDescent="0.2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H2" s="2" t="s">
        <v>3</v>
      </c>
      <c r="I2" s="4" t="s">
        <v>4</v>
      </c>
    </row>
    <row r="3" spans="1:13" x14ac:dyDescent="0.25">
      <c r="A3">
        <v>0.1</v>
      </c>
      <c r="B3">
        <f>AVERAGE(C3:F3)</f>
        <v>275.5</v>
      </c>
      <c r="C3">
        <v>257</v>
      </c>
      <c r="D3">
        <v>294</v>
      </c>
      <c r="H3" s="2"/>
      <c r="I3" s="4"/>
    </row>
    <row r="4" spans="1:13" x14ac:dyDescent="0.25">
      <c r="A4">
        <v>0.5</v>
      </c>
      <c r="B4">
        <f t="shared" ref="B4:B6" si="0">AVERAGE(C4:F4)</f>
        <v>968</v>
      </c>
      <c r="C4">
        <v>980</v>
      </c>
      <c r="D4">
        <v>956</v>
      </c>
      <c r="H4" s="3">
        <v>1500</v>
      </c>
      <c r="I4" s="5">
        <f>H4/H8</f>
        <v>1.1604238400517433</v>
      </c>
    </row>
    <row r="5" spans="1:13" x14ac:dyDescent="0.25">
      <c r="A5">
        <v>1</v>
      </c>
      <c r="B5">
        <f t="shared" si="0"/>
        <v>1451.3999999999999</v>
      </c>
      <c r="C5">
        <v>1489</v>
      </c>
      <c r="D5">
        <v>1447</v>
      </c>
      <c r="E5">
        <v>1418.2</v>
      </c>
    </row>
    <row r="6" spans="1:13" x14ac:dyDescent="0.25">
      <c r="A6">
        <v>2</v>
      </c>
      <c r="B6">
        <f t="shared" si="0"/>
        <v>1807</v>
      </c>
      <c r="C6">
        <v>1807</v>
      </c>
      <c r="L6" t="s">
        <v>13</v>
      </c>
      <c r="M6" t="s">
        <v>14</v>
      </c>
    </row>
    <row r="7" spans="1:13" x14ac:dyDescent="0.25">
      <c r="H7" t="s">
        <v>6</v>
      </c>
      <c r="K7" t="s">
        <v>7</v>
      </c>
      <c r="L7">
        <v>954.1</v>
      </c>
      <c r="M7">
        <f>L7/$H$8</f>
        <v>0.73810692386224552</v>
      </c>
    </row>
    <row r="8" spans="1:13" x14ac:dyDescent="0.25">
      <c r="H8">
        <f>LINEST(B3:B5,A3:A5)</f>
        <v>1292.6311475409839</v>
      </c>
      <c r="K8" t="s">
        <v>8</v>
      </c>
      <c r="L8">
        <v>702</v>
      </c>
      <c r="M8">
        <f t="shared" ref="M8:M12" si="1">L8/$H$8</f>
        <v>0.54307835714421582</v>
      </c>
    </row>
    <row r="9" spans="1:13" x14ac:dyDescent="0.25">
      <c r="K9" t="s">
        <v>9</v>
      </c>
      <c r="L9">
        <v>812.6</v>
      </c>
      <c r="M9">
        <f t="shared" si="1"/>
        <v>0.62864027495069774</v>
      </c>
    </row>
    <row r="10" spans="1:13" x14ac:dyDescent="0.25">
      <c r="K10" t="s">
        <v>10</v>
      </c>
    </row>
    <row r="11" spans="1:13" x14ac:dyDescent="0.25">
      <c r="H11" t="s">
        <v>5</v>
      </c>
      <c r="K11" t="s">
        <v>11</v>
      </c>
    </row>
    <row r="12" spans="1:13" x14ac:dyDescent="0.25">
      <c r="K12" t="s">
        <v>12</v>
      </c>
      <c r="L12">
        <v>924</v>
      </c>
      <c r="M12">
        <f t="shared" si="1"/>
        <v>0.71482108547187384</v>
      </c>
    </row>
  </sheetData>
  <mergeCells count="3">
    <mergeCell ref="A1:G1"/>
    <mergeCell ref="H2:H3"/>
    <mergeCell ref="I2:I3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2015-03-10T20:36:04Z</dcterms:modified>
</cp:coreProperties>
</file>