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iterateDelta="1E-4"/>
</workbook>
</file>

<file path=xl/calcChain.xml><?xml version="1.0" encoding="utf-8"?>
<calcChain xmlns="http://schemas.openxmlformats.org/spreadsheetml/2006/main">
  <c r="A16" i="1" l="1"/>
  <c r="C12" i="1"/>
  <c r="E12" i="1"/>
  <c r="A12" i="1"/>
  <c r="H6" i="1"/>
  <c r="H10" i="1"/>
  <c r="G9" i="1"/>
  <c r="H9" i="1"/>
  <c r="A8" i="1"/>
  <c r="B59" i="1" l="1"/>
  <c r="B60" i="1"/>
  <c r="B62" i="1"/>
  <c r="B58" i="1"/>
  <c r="C4" i="1"/>
  <c r="E4" i="1"/>
  <c r="A4" i="1"/>
  <c r="B50" i="1"/>
  <c r="B51" i="1"/>
  <c r="B52" i="1"/>
  <c r="B54" i="1"/>
  <c r="A48" i="1"/>
  <c r="B37" i="1"/>
  <c r="D37" i="1" s="1"/>
  <c r="C37" i="1"/>
  <c r="E37" i="1"/>
  <c r="G37" i="1"/>
  <c r="B38" i="1"/>
  <c r="D38" i="1"/>
  <c r="F38" i="1"/>
  <c r="H38" i="1"/>
  <c r="B41" i="1"/>
  <c r="D41" i="1" s="1"/>
  <c r="C41" i="1"/>
  <c r="E41" i="1"/>
  <c r="F41" i="1"/>
  <c r="G41" i="1"/>
  <c r="H41" i="1"/>
  <c r="B42" i="1"/>
  <c r="D42" i="1"/>
  <c r="F42" i="1"/>
  <c r="H42" i="1"/>
  <c r="B45" i="1"/>
  <c r="D45" i="1" s="1"/>
  <c r="C45" i="1"/>
  <c r="E45" i="1"/>
  <c r="F45" i="1"/>
  <c r="G45" i="1"/>
  <c r="B46" i="1"/>
  <c r="D46" i="1"/>
  <c r="F46" i="1"/>
  <c r="H46" i="1"/>
  <c r="B33" i="1"/>
  <c r="D33" i="1" s="1"/>
  <c r="C33" i="1"/>
  <c r="E33" i="1"/>
  <c r="G33" i="1"/>
  <c r="H33" i="1"/>
  <c r="B34" i="1"/>
  <c r="D34" i="1"/>
  <c r="F34" i="1"/>
  <c r="H34" i="1"/>
  <c r="B29" i="1"/>
  <c r="D29" i="1" s="1"/>
  <c r="C29" i="1"/>
  <c r="E29" i="1"/>
  <c r="F29" i="1"/>
  <c r="G29" i="1"/>
  <c r="B30" i="1"/>
  <c r="D30" i="1"/>
  <c r="F30" i="1"/>
  <c r="H30" i="1"/>
  <c r="B25" i="1"/>
  <c r="D25" i="1" s="1"/>
  <c r="C25" i="1"/>
  <c r="E25" i="1"/>
  <c r="G25" i="1"/>
  <c r="B26" i="1"/>
  <c r="D26" i="1"/>
  <c r="F26" i="1"/>
  <c r="H26" i="1"/>
  <c r="B13" i="1"/>
  <c r="D13" i="1" s="1"/>
  <c r="C13" i="1"/>
  <c r="E13" i="1"/>
  <c r="G13" i="1"/>
  <c r="H13" i="1"/>
  <c r="B14" i="1"/>
  <c r="D14" i="1"/>
  <c r="F14" i="1"/>
  <c r="H14" i="1"/>
  <c r="B17" i="1"/>
  <c r="C17" i="1"/>
  <c r="D17" i="1"/>
  <c r="E17" i="1"/>
  <c r="F17" i="1"/>
  <c r="G17" i="1"/>
  <c r="H17" i="1"/>
  <c r="B18" i="1"/>
  <c r="D18" i="1"/>
  <c r="F18" i="1"/>
  <c r="H18" i="1"/>
  <c r="B21" i="1"/>
  <c r="D21" i="1" s="1"/>
  <c r="C21" i="1"/>
  <c r="E21" i="1"/>
  <c r="G21" i="1"/>
  <c r="B22" i="1"/>
  <c r="D22" i="1"/>
  <c r="F22" i="1"/>
  <c r="H22" i="1"/>
  <c r="C9" i="1"/>
  <c r="B6" i="1"/>
  <c r="B9" i="1"/>
  <c r="E9" i="1"/>
  <c r="B10" i="1"/>
  <c r="D10" i="1"/>
  <c r="F10" i="1"/>
  <c r="G5" i="1"/>
  <c r="E5" i="1"/>
  <c r="C5" i="1"/>
  <c r="B5" i="1"/>
  <c r="F5" i="1" s="1"/>
  <c r="F6" i="1"/>
  <c r="D6" i="1"/>
  <c r="F37" i="1" l="1"/>
  <c r="F13" i="1"/>
  <c r="F21" i="1"/>
  <c r="F25" i="1"/>
  <c r="H29" i="1"/>
  <c r="F33" i="1"/>
  <c r="H45" i="1"/>
  <c r="F9" i="1"/>
  <c r="D9" i="1"/>
  <c r="H21" i="1"/>
  <c r="H37" i="1"/>
  <c r="H25" i="1"/>
  <c r="D5" i="1"/>
  <c r="H5" i="1"/>
</calcChain>
</file>

<file path=xl/sharedStrings.xml><?xml version="1.0" encoding="utf-8"?>
<sst xmlns="http://schemas.openxmlformats.org/spreadsheetml/2006/main" count="143" uniqueCount="74">
  <si>
    <t>A</t>
  </si>
  <si>
    <t>Andriy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</si>
  <si>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</si>
  <si>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</si>
  <si>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</si>
  <si>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</si>
  <si>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</si>
  <si>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</si>
  <si>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</si>
  <si>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</si>
  <si>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</si>
  <si>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</si>
  <si>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Sample Map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</si>
  <si>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</si>
  <si>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</si>
  <si>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</si>
  <si>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</si>
  <si>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</si>
  <si>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</si>
  <si>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</si>
  <si>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</si>
  <si>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</si>
  <si>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</si>
  <si>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</si>
  <si>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</si>
  <si>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</si>
  <si>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</si>
  <si>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</si>
  <si>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</si>
  <si>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</si>
  <si>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</si>
  <si>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</si>
  <si>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</si>
  <si>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</si>
  <si>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</si>
  <si>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</si>
  <si>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</si>
  <si>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</si>
  <si>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</si>
  <si>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</si>
  <si>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</si>
  <si>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</si>
  <si>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</si>
  <si>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</si>
  <si>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</si>
  <si>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I1</t>
  </si>
  <si>
    <t>I2</t>
  </si>
  <si>
    <t>I3</t>
  </si>
  <si>
    <t>I4</t>
  </si>
  <si>
    <t>J1</t>
  </si>
  <si>
    <t>J2</t>
  </si>
  <si>
    <t>J3</t>
  </si>
  <si>
    <t>J4</t>
  </si>
  <si>
    <t>K1</t>
  </si>
  <si>
    <t>K2</t>
  </si>
  <si>
    <t>K3</t>
  </si>
  <si>
    <t>K4</t>
  </si>
  <si>
    <t>L1</t>
  </si>
  <si>
    <t>L2</t>
  </si>
  <si>
    <t>L3</t>
  </si>
  <si>
    <t>L4</t>
  </si>
  <si>
    <t>Sample</t>
  </si>
  <si>
    <t>Strain</t>
  </si>
  <si>
    <t>Medium</t>
  </si>
  <si>
    <t>Light</t>
  </si>
  <si>
    <t>No</t>
  </si>
  <si>
    <t>Yes</t>
  </si>
  <si>
    <t>DAMS</t>
  </si>
  <si>
    <t>Methane</t>
  </si>
  <si>
    <t>El_accept</t>
  </si>
  <si>
    <t>Oxygen</t>
  </si>
  <si>
    <t>El_donor</t>
  </si>
  <si>
    <t xml:space="preserve"> -------&gt;</t>
  </si>
  <si>
    <t>NMS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</si>
</sst>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10" xfId="0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14" fontId="2" fillId="0" borderId="7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4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0" fillId="2" borderId="6" xfId="0" applyFill="1" applyBorder="1"/>
    <xf numFmtId="14" fontId="0" fillId="2" borderId="7" xfId="0" applyNumberFormat="1" applyFill="1" applyBorder="1"/>
    <xf numFmtId="14" fontId="0" fillId="2" borderId="8" xfId="0" applyNumberFormat="1" applyFill="1" applyBorder="1"/>
    <xf numFmtId="0" fontId="0" fillId="3" borderId="1" xfId="0" applyFill="1" applyBorder="1"/>
    <xf numFmtId="0" fontId="0" fillId="3" borderId="2" xfId="0" applyFill="1" applyBorder="1"/>
    <xf numFmtId="0" fontId="2" fillId="3" borderId="4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0" fillId="3" borderId="6" xfId="0" applyFill="1" applyBorder="1"/>
    <xf numFmtId="14" fontId="0" fillId="3" borderId="7" xfId="0" applyNumberFormat="1" applyFill="1" applyBorder="1"/>
    <xf numFmtId="14" fontId="0" fillId="3" borderId="8" xfId="0" applyNumberForma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2" fillId="4" borderId="4" xfId="0" applyFont="1" applyFill="1" applyBorder="1" applyAlignment="1">
      <alignment horizontal="right"/>
    </xf>
    <xf numFmtId="0" fontId="2" fillId="4" borderId="0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0" fillId="4" borderId="6" xfId="0" applyFill="1" applyBorder="1"/>
    <xf numFmtId="14" fontId="0" fillId="4" borderId="7" xfId="0" applyNumberFormat="1" applyFill="1" applyBorder="1"/>
    <xf numFmtId="14" fontId="0" fillId="4" borderId="8" xfId="0" applyNumberFormat="1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2" fillId="5" borderId="4" xfId="0" applyFont="1" applyFill="1" applyBorder="1" applyAlignment="1">
      <alignment horizontal="right"/>
    </xf>
    <xf numFmtId="0" fontId="2" fillId="5" borderId="0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0" fillId="5" borderId="6" xfId="0" applyFill="1" applyBorder="1"/>
    <xf numFmtId="14" fontId="0" fillId="5" borderId="7" xfId="0" applyNumberFormat="1" applyFill="1" applyBorder="1"/>
    <xf numFmtId="14" fontId="0" fillId="5" borderId="8" xfId="0" applyNumberFormat="1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2" fillId="7" borderId="4" xfId="0" applyFont="1" applyFill="1" applyBorder="1" applyAlignment="1">
      <alignment horizontal="right"/>
    </xf>
    <xf numFmtId="0" fontId="2" fillId="7" borderId="0" xfId="0" applyFont="1" applyFill="1" applyBorder="1" applyAlignment="1">
      <alignment horizontal="left"/>
    </xf>
    <xf numFmtId="0" fontId="2" fillId="7" borderId="5" xfId="0" applyFont="1" applyFill="1" applyBorder="1" applyAlignment="1">
      <alignment horizontal="left"/>
    </xf>
    <xf numFmtId="0" fontId="0" fillId="7" borderId="6" xfId="0" applyFill="1" applyBorder="1"/>
    <xf numFmtId="14" fontId="0" fillId="7" borderId="7" xfId="0" applyNumberFormat="1" applyFill="1" applyBorder="1"/>
    <xf numFmtId="14" fontId="0" fillId="7" borderId="8" xfId="0" applyNumberFormat="1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2" fillId="8" borderId="4" xfId="0" applyFont="1" applyFill="1" applyBorder="1" applyAlignment="1">
      <alignment horizontal="right"/>
    </xf>
    <xf numFmtId="0" fontId="2" fillId="8" borderId="0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0" fillId="8" borderId="6" xfId="0" applyFill="1" applyBorder="1"/>
    <xf numFmtId="14" fontId="0" fillId="8" borderId="7" xfId="0" applyNumberFormat="1" applyFill="1" applyBorder="1"/>
    <xf numFmtId="14" fontId="0" fillId="8" borderId="8" xfId="0" applyNumberFormat="1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2" fillId="9" borderId="4" xfId="0" applyFont="1" applyFill="1" applyBorder="1" applyAlignment="1">
      <alignment horizontal="right"/>
    </xf>
    <xf numFmtId="0" fontId="2" fillId="9" borderId="0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left"/>
    </xf>
    <xf numFmtId="0" fontId="0" fillId="9" borderId="6" xfId="0" applyFill="1" applyBorder="1"/>
    <xf numFmtId="14" fontId="0" fillId="9" borderId="7" xfId="0" applyNumberFormat="1" applyFill="1" applyBorder="1"/>
    <xf numFmtId="14" fontId="0" fillId="9" borderId="8" xfId="0" applyNumberFormat="1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2" fillId="10" borderId="4" xfId="0" applyFont="1" applyFill="1" applyBorder="1" applyAlignment="1">
      <alignment horizontal="right"/>
    </xf>
    <xf numFmtId="0" fontId="2" fillId="10" borderId="0" xfId="0" applyFont="1" applyFill="1" applyBorder="1" applyAlignment="1">
      <alignment horizontal="left"/>
    </xf>
    <xf numFmtId="0" fontId="2" fillId="10" borderId="5" xfId="0" applyFont="1" applyFill="1" applyBorder="1" applyAlignment="1">
      <alignment horizontal="left"/>
    </xf>
    <xf numFmtId="0" fontId="0" fillId="10" borderId="6" xfId="0" applyFill="1" applyBorder="1"/>
    <xf numFmtId="14" fontId="0" fillId="10" borderId="7" xfId="0" applyNumberFormat="1" applyFill="1" applyBorder="1"/>
    <xf numFmtId="14" fontId="0" fillId="10" borderId="8" xfId="0" applyNumberFormat="1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2" fillId="11" borderId="4" xfId="0" applyFont="1" applyFill="1" applyBorder="1" applyAlignment="1">
      <alignment horizontal="right"/>
    </xf>
    <xf numFmtId="0" fontId="2" fillId="11" borderId="0" xfId="0" applyFont="1" applyFill="1" applyBorder="1" applyAlignment="1">
      <alignment horizontal="left"/>
    </xf>
    <xf numFmtId="0" fontId="2" fillId="11" borderId="5" xfId="0" applyFont="1" applyFill="1" applyBorder="1" applyAlignment="1">
      <alignment horizontal="left"/>
    </xf>
    <xf numFmtId="0" fontId="0" fillId="11" borderId="6" xfId="0" applyFill="1" applyBorder="1"/>
    <xf numFmtId="14" fontId="0" fillId="11" borderId="7" xfId="0" applyNumberFormat="1" applyFill="1" applyBorder="1"/>
    <xf numFmtId="14" fontId="0" fillId="11" borderId="8" xfId="0" applyNumberFormat="1" applyFill="1" applyBorder="1"/>
    <xf numFmtId="0" fontId="3" fillId="6" borderId="4" xfId="0" applyFont="1" applyFill="1" applyBorder="1" applyAlignment="1">
      <alignment horizontal="right"/>
    </xf>
    <xf numFmtId="0" fontId="3" fillId="6" borderId="0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left"/>
    </xf>
    <xf numFmtId="0" fontId="1" fillId="6" borderId="6" xfId="0" applyFont="1" applyFill="1" applyBorder="1"/>
    <xf numFmtId="14" fontId="1" fillId="6" borderId="7" xfId="0" applyNumberFormat="1" applyFont="1" applyFill="1" applyBorder="1"/>
    <xf numFmtId="14" fontId="1" fillId="6" borderId="8" xfId="0" applyNumberFormat="1" applyFont="1" applyFill="1" applyBorder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12" borderId="1" xfId="0" applyFill="1" applyBorder="1"/>
    <xf numFmtId="0" fontId="0" fillId="12" borderId="2" xfId="0" applyFill="1" applyBorder="1"/>
    <xf numFmtId="0" fontId="2" fillId="12" borderId="4" xfId="0" applyFont="1" applyFill="1" applyBorder="1" applyAlignment="1">
      <alignment horizontal="right"/>
    </xf>
    <xf numFmtId="0" fontId="2" fillId="12" borderId="0" xfId="0" applyFont="1" applyFill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0" fontId="0" fillId="12" borderId="6" xfId="0" applyFill="1" applyBorder="1"/>
    <xf numFmtId="14" fontId="0" fillId="12" borderId="7" xfId="0" applyNumberFormat="1" applyFill="1" applyBorder="1"/>
    <xf numFmtId="14" fontId="0" fillId="12" borderId="8" xfId="0" applyNumberFormat="1" applyFill="1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O21" sqref="O21"/>
    </sheetView>
  </sheetViews>
  <sheetFormatPr defaultRowHeight="15" x14ac:dyDescent="0.25"/>
  <cols>
    <col min="1" max="1" width="8.5703125" customWidth="1"/>
    <col min="2" max="2" width="12" customWidth="1"/>
    <col min="4" max="4" width="11.85546875" customWidth="1"/>
    <col min="6" max="6" width="12.7109375" customWidth="1"/>
    <col min="8" max="8" width="13.140625" customWidth="1"/>
  </cols>
  <sheetData>
    <row r="1" spans="1:8" ht="18.75" x14ac:dyDescent="0.3">
      <c r="A1" s="5">
        <v>42228</v>
      </c>
      <c r="B1" s="5"/>
      <c r="C1" s="95" t="s">
        <v>72</v>
      </c>
      <c r="D1" s="110"/>
      <c r="E1" s="110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4" spans="1:8" ht="15" customHeight="1" x14ac:dyDescent="0.25">
      <c r="A4" s="100" t="str">
        <f>$B$50</f>
        <v>M. silvestris BL2</v>
      </c>
      <c r="B4" s="101"/>
      <c r="C4" s="100" t="str">
        <f t="shared" ref="C4:H4" si="0">$B$50</f>
        <v>M. silvestris BL2</v>
      </c>
      <c r="D4" s="101"/>
      <c r="E4" s="100" t="str">
        <f t="shared" ref="E4:H4" si="1">$B$50</f>
        <v>M. silvestris BL2</v>
      </c>
      <c r="F4" s="101"/>
      <c r="G4" s="100"/>
      <c r="H4" s="101"/>
    </row>
    <row r="5" spans="1:8" ht="15.75" customHeight="1" x14ac:dyDescent="0.3">
      <c r="A5" s="102" t="s">
        <v>0</v>
      </c>
      <c r="B5" s="103">
        <f>1</f>
        <v>1</v>
      </c>
      <c r="C5" s="102" t="str">
        <f>$A5</f>
        <v>A</v>
      </c>
      <c r="D5" s="103">
        <f>B5+1</f>
        <v>2</v>
      </c>
      <c r="E5" s="102" t="str">
        <f>$A5</f>
        <v>A</v>
      </c>
      <c r="F5" s="104">
        <f>B5+2</f>
        <v>3</v>
      </c>
      <c r="G5" s="102" t="str">
        <f>$A5</f>
        <v>A</v>
      </c>
      <c r="H5" s="104">
        <f>B5+3</f>
        <v>4</v>
      </c>
    </row>
    <row r="6" spans="1:8" ht="13.5" customHeight="1" x14ac:dyDescent="0.25">
      <c r="A6" s="105" t="s">
        <v>1</v>
      </c>
      <c r="B6" s="106">
        <f>$A$1</f>
        <v>42228</v>
      </c>
      <c r="C6" s="105" t="s">
        <v>1</v>
      </c>
      <c r="D6" s="106">
        <f>$A$1</f>
        <v>42228</v>
      </c>
      <c r="E6" s="105" t="s">
        <v>1</v>
      </c>
      <c r="F6" s="107">
        <f>$A$1</f>
        <v>42228</v>
      </c>
      <c r="G6" s="105" t="s">
        <v>1</v>
      </c>
      <c r="H6" s="107">
        <f>$A$1</f>
        <v>42228</v>
      </c>
    </row>
    <row r="7" spans="1:8" x14ac:dyDescent="0.25">
      <c r="A7" s="2"/>
      <c r="B7" s="3"/>
      <c r="C7" s="2"/>
      <c r="D7" s="3"/>
      <c r="E7" s="2"/>
      <c r="F7" s="4"/>
      <c r="G7" s="2"/>
      <c r="H7" s="4"/>
    </row>
    <row r="8" spans="1:8" x14ac:dyDescent="0.25">
      <c r="A8" s="15" t="str">
        <f>$B$54</f>
        <v>M. silvestris BL2</v>
      </c>
      <c r="B8" s="16"/>
      <c r="C8" s="15"/>
      <c r="D8" s="16"/>
      <c r="E8" s="15"/>
      <c r="F8" s="16"/>
      <c r="G8" s="15"/>
      <c r="H8" s="16"/>
    </row>
    <row r="9" spans="1:8" ht="15.75" customHeight="1" x14ac:dyDescent="0.3">
      <c r="A9" s="17" t="s">
        <v>2</v>
      </c>
      <c r="B9" s="18">
        <f>1</f>
        <v>1</v>
      </c>
      <c r="C9" s="17" t="str">
        <f>$A9</f>
        <v>B</v>
      </c>
      <c r="D9" s="18">
        <f>B9+1</f>
        <v>2</v>
      </c>
      <c r="E9" s="17" t="str">
        <f>$A9</f>
        <v>B</v>
      </c>
      <c r="F9" s="19">
        <f>B9+2</f>
        <v>3</v>
      </c>
      <c r="G9" s="17" t="str">
        <f>$A9</f>
        <v>B</v>
      </c>
      <c r="H9" s="19">
        <f>D9+2</f>
        <v>4</v>
      </c>
    </row>
    <row r="10" spans="1:8" x14ac:dyDescent="0.25">
      <c r="A10" s="20" t="s">
        <v>1</v>
      </c>
      <c r="B10" s="21">
        <f>$A$1</f>
        <v>42228</v>
      </c>
      <c r="C10" s="20" t="s">
        <v>1</v>
      </c>
      <c r="D10" s="21">
        <f>$A$1</f>
        <v>42228</v>
      </c>
      <c r="E10" s="20" t="s">
        <v>1</v>
      </c>
      <c r="F10" s="22">
        <f>$A$1</f>
        <v>42228</v>
      </c>
      <c r="G10" s="20" t="s">
        <v>1</v>
      </c>
      <c r="H10" s="22">
        <f>$A$1</f>
        <v>42228</v>
      </c>
    </row>
    <row r="11" spans="1:8" x14ac:dyDescent="0.25">
      <c r="A11" s="2"/>
      <c r="B11" s="3"/>
      <c r="C11" s="2"/>
      <c r="D11" s="3"/>
      <c r="E11" s="2"/>
      <c r="F11" s="4"/>
      <c r="G11" s="2"/>
      <c r="H11" s="4"/>
    </row>
    <row r="12" spans="1:8" x14ac:dyDescent="0.25">
      <c r="A12" s="23" t="str">
        <f>$B$58</f>
        <v>M. roseaT SV-97</v>
      </c>
      <c r="B12" s="24"/>
      <c r="C12" s="23" t="str">
        <f t="shared" ref="C12:F12" si="2">$B$58</f>
        <v>M. roseaT SV-97</v>
      </c>
      <c r="D12" s="24"/>
      <c r="E12" s="23" t="str">
        <f t="shared" ref="E12:F12" si="3">$B$58</f>
        <v>M. roseaT SV-97</v>
      </c>
      <c r="F12" s="24"/>
      <c r="G12" s="23"/>
      <c r="H12" s="25"/>
    </row>
    <row r="13" spans="1:8" ht="18.75" x14ac:dyDescent="0.3">
      <c r="A13" s="26" t="s">
        <v>3</v>
      </c>
      <c r="B13" s="27">
        <f>1</f>
        <v>1</v>
      </c>
      <c r="C13" s="26" t="str">
        <f t="shared" ref="C13:C23" si="4">$A13</f>
        <v>C</v>
      </c>
      <c r="D13" s="27">
        <f t="shared" ref="D13:D23" si="5">B13+1</f>
        <v>2</v>
      </c>
      <c r="E13" s="26" t="str">
        <f t="shared" ref="E13:E23" si="6">$A13</f>
        <v>C</v>
      </c>
      <c r="F13" s="28">
        <f>B13+2</f>
        <v>3</v>
      </c>
      <c r="G13" s="26" t="str">
        <f t="shared" ref="G13:G23" si="7">$A13</f>
        <v>C</v>
      </c>
      <c r="H13" s="28">
        <f t="shared" ref="H13:H23" si="8">B13+3</f>
        <v>4</v>
      </c>
    </row>
    <row r="14" spans="1:8" x14ac:dyDescent="0.25">
      <c r="A14" s="29" t="s">
        <v>1</v>
      </c>
      <c r="B14" s="30">
        <f t="shared" ref="B14" si="9">$A$1</f>
        <v>42228</v>
      </c>
      <c r="C14" s="29" t="s">
        <v>1</v>
      </c>
      <c r="D14" s="30">
        <f t="shared" ref="D14" si="10">$A$1</f>
        <v>42228</v>
      </c>
      <c r="E14" s="29" t="s">
        <v>1</v>
      </c>
      <c r="F14" s="31">
        <f t="shared" ref="F14" si="11">$A$1</f>
        <v>42228</v>
      </c>
      <c r="G14" s="29" t="s">
        <v>1</v>
      </c>
      <c r="H14" s="31">
        <f t="shared" ref="H14" si="12">$A$1</f>
        <v>42228</v>
      </c>
    </row>
    <row r="15" spans="1:8" x14ac:dyDescent="0.25">
      <c r="A15" s="2"/>
      <c r="B15" s="3"/>
      <c r="C15" s="2"/>
      <c r="D15" s="3"/>
      <c r="E15" s="2"/>
      <c r="F15" s="4"/>
      <c r="G15" s="2"/>
      <c r="H15" s="4"/>
    </row>
    <row r="16" spans="1:8" x14ac:dyDescent="0.25">
      <c r="A16" s="6" t="str">
        <f>$B$62</f>
        <v>M. roseaT SV-97</v>
      </c>
      <c r="B16" s="7"/>
      <c r="C16" s="6"/>
      <c r="D16" s="7"/>
      <c r="E16" s="6"/>
      <c r="F16" s="8"/>
      <c r="G16" s="6"/>
      <c r="H16" s="8"/>
    </row>
    <row r="17" spans="1:8" ht="18.75" x14ac:dyDescent="0.3">
      <c r="A17" s="9" t="s">
        <v>4</v>
      </c>
      <c r="B17" s="10">
        <f>1</f>
        <v>1</v>
      </c>
      <c r="C17" s="9" t="str">
        <f t="shared" ref="C17:C23" si="13">$A17</f>
        <v>D</v>
      </c>
      <c r="D17" s="10">
        <f t="shared" ref="D17:D23" si="14">B17+1</f>
        <v>2</v>
      </c>
      <c r="E17" s="9" t="str">
        <f t="shared" ref="E17:E23" si="15">$A17</f>
        <v>D</v>
      </c>
      <c r="F17" s="11">
        <f t="shared" ref="F17:F23" si="16">B17+2</f>
        <v>3</v>
      </c>
      <c r="G17" s="9" t="str">
        <f t="shared" ref="G17:G23" si="17">$A17</f>
        <v>D</v>
      </c>
      <c r="H17" s="11">
        <f t="shared" ref="H17:H23" si="18">B17+3</f>
        <v>4</v>
      </c>
    </row>
    <row r="18" spans="1:8" x14ac:dyDescent="0.25">
      <c r="A18" s="12" t="s">
        <v>1</v>
      </c>
      <c r="B18" s="13">
        <f t="shared" ref="B18" si="19">$A$1</f>
        <v>42228</v>
      </c>
      <c r="C18" s="12" t="s">
        <v>1</v>
      </c>
      <c r="D18" s="13">
        <f t="shared" ref="D18" si="20">$A$1</f>
        <v>42228</v>
      </c>
      <c r="E18" s="12" t="s">
        <v>1</v>
      </c>
      <c r="F18" s="14">
        <f t="shared" ref="F18" si="21">$A$1</f>
        <v>42228</v>
      </c>
      <c r="G18" s="12" t="s">
        <v>1</v>
      </c>
      <c r="H18" s="14">
        <f t="shared" ref="H18" si="22">$A$1</f>
        <v>42228</v>
      </c>
    </row>
    <row r="19" spans="1:8" x14ac:dyDescent="0.25">
      <c r="A19" s="2"/>
      <c r="B19" s="3"/>
      <c r="C19" s="2"/>
      <c r="D19" s="3"/>
      <c r="E19" s="2"/>
      <c r="F19" s="4"/>
      <c r="G19" s="2"/>
      <c r="H19" s="4"/>
    </row>
    <row r="20" spans="1:8" x14ac:dyDescent="0.25">
      <c r="A20" s="44"/>
      <c r="B20" s="45"/>
      <c r="C20" s="44"/>
      <c r="D20" s="45"/>
      <c r="E20" s="44"/>
      <c r="F20" s="46"/>
      <c r="G20" s="44"/>
      <c r="H20" s="46"/>
    </row>
    <row r="21" spans="1:8" ht="18.75" x14ac:dyDescent="0.3">
      <c r="A21" s="47" t="s">
        <v>5</v>
      </c>
      <c r="B21" s="48">
        <f>1</f>
        <v>1</v>
      </c>
      <c r="C21" s="47" t="str">
        <f t="shared" ref="C21:C25" si="23">$A21</f>
        <v>E</v>
      </c>
      <c r="D21" s="48">
        <f t="shared" ref="D21:D23" si="24">B21+1</f>
        <v>2</v>
      </c>
      <c r="E21" s="47" t="str">
        <f t="shared" ref="E21:E25" si="25">$A21</f>
        <v>E</v>
      </c>
      <c r="F21" s="49">
        <f t="shared" ref="F21:F23" si="26">B21+2</f>
        <v>3</v>
      </c>
      <c r="G21" s="47" t="str">
        <f t="shared" ref="G21:G25" si="27">$A21</f>
        <v>E</v>
      </c>
      <c r="H21" s="49">
        <f t="shared" ref="H21:H23" si="28">B21+3</f>
        <v>4</v>
      </c>
    </row>
    <row r="22" spans="1:8" x14ac:dyDescent="0.25">
      <c r="A22" s="50" t="s">
        <v>1</v>
      </c>
      <c r="B22" s="51">
        <f t="shared" ref="B22" si="29">$A$1</f>
        <v>42228</v>
      </c>
      <c r="C22" s="50" t="s">
        <v>1</v>
      </c>
      <c r="D22" s="51">
        <f t="shared" ref="D22" si="30">$A$1</f>
        <v>42228</v>
      </c>
      <c r="E22" s="50" t="s">
        <v>1</v>
      </c>
      <c r="F22" s="52">
        <f t="shared" ref="F22" si="31">$A$1</f>
        <v>42228</v>
      </c>
      <c r="G22" s="50" t="s">
        <v>1</v>
      </c>
      <c r="H22" s="52">
        <f t="shared" ref="H22" si="32">$A$1</f>
        <v>42228</v>
      </c>
    </row>
    <row r="23" spans="1:8" x14ac:dyDescent="0.25">
      <c r="A23" s="2"/>
      <c r="B23" s="3"/>
      <c r="C23" s="2"/>
      <c r="D23" s="3"/>
      <c r="E23" s="2"/>
      <c r="F23" s="4"/>
      <c r="G23" s="2"/>
      <c r="H23" s="4"/>
    </row>
    <row r="24" spans="1:8" x14ac:dyDescent="0.25">
      <c r="A24" s="53"/>
      <c r="B24" s="54"/>
      <c r="C24" s="53"/>
      <c r="D24" s="54"/>
      <c r="E24" s="53"/>
      <c r="F24" s="55"/>
      <c r="G24" s="53"/>
      <c r="H24" s="55"/>
    </row>
    <row r="25" spans="1:8" ht="18.75" x14ac:dyDescent="0.3">
      <c r="A25" s="56" t="s">
        <v>6</v>
      </c>
      <c r="B25" s="57">
        <f>1</f>
        <v>1</v>
      </c>
      <c r="C25" s="56" t="str">
        <f t="shared" si="23"/>
        <v>F</v>
      </c>
      <c r="D25" s="57">
        <f t="shared" ref="D25:D27" si="33">B25+1</f>
        <v>2</v>
      </c>
      <c r="E25" s="56" t="str">
        <f t="shared" si="25"/>
        <v>F</v>
      </c>
      <c r="F25" s="58">
        <f t="shared" ref="F25:F27" si="34">B25+2</f>
        <v>3</v>
      </c>
      <c r="G25" s="56" t="str">
        <f t="shared" si="27"/>
        <v>F</v>
      </c>
      <c r="H25" s="58">
        <f t="shared" ref="H25:H27" si="35">B25+3</f>
        <v>4</v>
      </c>
    </row>
    <row r="26" spans="1:8" x14ac:dyDescent="0.25">
      <c r="A26" s="59" t="s">
        <v>1</v>
      </c>
      <c r="B26" s="60">
        <f t="shared" ref="B26" si="36">$A$1</f>
        <v>42228</v>
      </c>
      <c r="C26" s="59" t="s">
        <v>1</v>
      </c>
      <c r="D26" s="60">
        <f t="shared" ref="D26" si="37">$A$1</f>
        <v>42228</v>
      </c>
      <c r="E26" s="59" t="s">
        <v>1</v>
      </c>
      <c r="F26" s="61">
        <f t="shared" ref="F26" si="38">$A$1</f>
        <v>42228</v>
      </c>
      <c r="G26" s="59" t="s">
        <v>1</v>
      </c>
      <c r="H26" s="61">
        <f t="shared" ref="H26" si="39">$A$1</f>
        <v>42228</v>
      </c>
    </row>
    <row r="27" spans="1:8" x14ac:dyDescent="0.25">
      <c r="A27" s="2"/>
      <c r="B27" s="3"/>
      <c r="C27" s="2"/>
      <c r="D27" s="3"/>
      <c r="E27" s="2"/>
      <c r="F27" s="4"/>
      <c r="G27" s="2"/>
      <c r="H27" s="4"/>
    </row>
    <row r="28" spans="1:8" x14ac:dyDescent="0.25">
      <c r="A28" s="32"/>
      <c r="B28" s="33"/>
      <c r="C28" s="32"/>
      <c r="D28" s="33"/>
      <c r="E28" s="32"/>
      <c r="F28" s="34"/>
      <c r="G28" s="32"/>
      <c r="H28" s="34"/>
    </row>
    <row r="29" spans="1:8" ht="18.75" x14ac:dyDescent="0.3">
      <c r="A29" s="35" t="s">
        <v>7</v>
      </c>
      <c r="B29" s="36">
        <f>1</f>
        <v>1</v>
      </c>
      <c r="C29" s="35" t="str">
        <f t="shared" ref="C29:C31" si="40">$A29</f>
        <v>G</v>
      </c>
      <c r="D29" s="36">
        <f t="shared" ref="D29:D31" si="41">B29+1</f>
        <v>2</v>
      </c>
      <c r="E29" s="35" t="str">
        <f t="shared" ref="E29:E31" si="42">$A29</f>
        <v>G</v>
      </c>
      <c r="F29" s="37">
        <f t="shared" ref="F29:F31" si="43">B29+2</f>
        <v>3</v>
      </c>
      <c r="G29" s="35" t="str">
        <f t="shared" ref="G29:G31" si="44">$A29</f>
        <v>G</v>
      </c>
      <c r="H29" s="37">
        <f t="shared" ref="H29:H31" si="45">B29+3</f>
        <v>4</v>
      </c>
    </row>
    <row r="30" spans="1:8" x14ac:dyDescent="0.25">
      <c r="A30" s="38" t="s">
        <v>1</v>
      </c>
      <c r="B30" s="39">
        <f t="shared" ref="B30" si="46">$A$1</f>
        <v>42228</v>
      </c>
      <c r="C30" s="38" t="s">
        <v>1</v>
      </c>
      <c r="D30" s="39">
        <f t="shared" ref="D30" si="47">$A$1</f>
        <v>42228</v>
      </c>
      <c r="E30" s="38" t="s">
        <v>1</v>
      </c>
      <c r="F30" s="40">
        <f t="shared" ref="F30" si="48">$A$1</f>
        <v>42228</v>
      </c>
      <c r="G30" s="38" t="s">
        <v>1</v>
      </c>
      <c r="H30" s="40">
        <f t="shared" ref="H30" si="49">$A$1</f>
        <v>42228</v>
      </c>
    </row>
    <row r="31" spans="1:8" x14ac:dyDescent="0.25">
      <c r="A31" s="2"/>
      <c r="B31" s="3"/>
      <c r="C31" s="2"/>
      <c r="D31" s="3"/>
      <c r="E31" s="2"/>
      <c r="F31" s="4"/>
      <c r="G31" s="2"/>
      <c r="H31" s="4"/>
    </row>
    <row r="32" spans="1:8" x14ac:dyDescent="0.25">
      <c r="A32" s="62"/>
      <c r="B32" s="63"/>
      <c r="C32" s="62"/>
      <c r="D32" s="63"/>
      <c r="E32" s="62"/>
      <c r="F32" s="64"/>
      <c r="G32" s="62"/>
      <c r="H32" s="64"/>
    </row>
    <row r="33" spans="1:8" ht="18.75" x14ac:dyDescent="0.3">
      <c r="A33" s="65" t="s">
        <v>8</v>
      </c>
      <c r="B33" s="66">
        <f>1</f>
        <v>1</v>
      </c>
      <c r="C33" s="65" t="str">
        <f t="shared" ref="C33:C35" si="50">$A33</f>
        <v>H</v>
      </c>
      <c r="D33" s="66">
        <f t="shared" ref="D33:D35" si="51">B33+1</f>
        <v>2</v>
      </c>
      <c r="E33" s="65" t="str">
        <f t="shared" ref="E33:E35" si="52">$A33</f>
        <v>H</v>
      </c>
      <c r="F33" s="67">
        <f t="shared" ref="F33:F35" si="53">B33+2</f>
        <v>3</v>
      </c>
      <c r="G33" s="65" t="str">
        <f t="shared" ref="G33:G35" si="54">$A33</f>
        <v>H</v>
      </c>
      <c r="H33" s="67">
        <f t="shared" ref="H33:H35" si="55">B33+3</f>
        <v>4</v>
      </c>
    </row>
    <row r="34" spans="1:8" x14ac:dyDescent="0.25">
      <c r="A34" s="68" t="s">
        <v>1</v>
      </c>
      <c r="B34" s="69">
        <f t="shared" ref="B34" si="56">$A$1</f>
        <v>42228</v>
      </c>
      <c r="C34" s="68" t="s">
        <v>1</v>
      </c>
      <c r="D34" s="69">
        <f t="shared" ref="D34" si="57">$A$1</f>
        <v>42228</v>
      </c>
      <c r="E34" s="68" t="s">
        <v>1</v>
      </c>
      <c r="F34" s="70">
        <f t="shared" ref="F34" si="58">$A$1</f>
        <v>42228</v>
      </c>
      <c r="G34" s="68" t="s">
        <v>1</v>
      </c>
      <c r="H34" s="70">
        <f t="shared" ref="H34" si="59">$A$1</f>
        <v>42228</v>
      </c>
    </row>
    <row r="35" spans="1:8" x14ac:dyDescent="0.25">
      <c r="A35" s="2"/>
      <c r="B35" s="3"/>
      <c r="C35" s="2"/>
      <c r="D35" s="3"/>
      <c r="E35" s="2"/>
      <c r="F35" s="4"/>
      <c r="G35" s="2"/>
      <c r="H35" s="4"/>
    </row>
    <row r="36" spans="1:8" x14ac:dyDescent="0.25">
      <c r="A36" s="71"/>
      <c r="B36" s="72"/>
      <c r="C36" s="71"/>
      <c r="D36" s="72"/>
      <c r="E36" s="71"/>
      <c r="F36" s="73"/>
      <c r="G36" s="71"/>
      <c r="H36" s="73"/>
    </row>
    <row r="37" spans="1:8" ht="18.75" x14ac:dyDescent="0.3">
      <c r="A37" s="74" t="s">
        <v>9</v>
      </c>
      <c r="B37" s="75">
        <f>1</f>
        <v>1</v>
      </c>
      <c r="C37" s="74" t="str">
        <f t="shared" ref="C37:C41" si="60">$A37</f>
        <v>I</v>
      </c>
      <c r="D37" s="75">
        <f t="shared" ref="D37:D39" si="61">B37+1</f>
        <v>2</v>
      </c>
      <c r="E37" s="74" t="str">
        <f t="shared" ref="E37:E41" si="62">$A37</f>
        <v>I</v>
      </c>
      <c r="F37" s="76">
        <f t="shared" ref="F37:F39" si="63">B37+2</f>
        <v>3</v>
      </c>
      <c r="G37" s="74" t="str">
        <f t="shared" ref="G37:G41" si="64">$A37</f>
        <v>I</v>
      </c>
      <c r="H37" s="76">
        <f t="shared" ref="H37:H39" si="65">B37+3</f>
        <v>4</v>
      </c>
    </row>
    <row r="38" spans="1:8" x14ac:dyDescent="0.25">
      <c r="A38" s="77" t="s">
        <v>1</v>
      </c>
      <c r="B38" s="78">
        <f t="shared" ref="B38" si="66">$A$1</f>
        <v>42228</v>
      </c>
      <c r="C38" s="77" t="s">
        <v>1</v>
      </c>
      <c r="D38" s="78">
        <f t="shared" ref="D38" si="67">$A$1</f>
        <v>42228</v>
      </c>
      <c r="E38" s="77" t="s">
        <v>1</v>
      </c>
      <c r="F38" s="79">
        <f t="shared" ref="F38" si="68">$A$1</f>
        <v>42228</v>
      </c>
      <c r="G38" s="77" t="s">
        <v>1</v>
      </c>
      <c r="H38" s="79">
        <f t="shared" ref="H38" si="69">$A$1</f>
        <v>42228</v>
      </c>
    </row>
    <row r="39" spans="1:8" x14ac:dyDescent="0.25">
      <c r="A39" s="2"/>
      <c r="B39" s="3"/>
      <c r="C39" s="2"/>
      <c r="D39" s="3"/>
      <c r="E39" s="2"/>
      <c r="F39" s="4"/>
      <c r="G39" s="2"/>
      <c r="H39" s="4"/>
    </row>
    <row r="40" spans="1:8" x14ac:dyDescent="0.25">
      <c r="A40" s="80"/>
      <c r="B40" s="81"/>
      <c r="C40" s="80"/>
      <c r="D40" s="81"/>
      <c r="E40" s="80"/>
      <c r="F40" s="82"/>
      <c r="G40" s="80"/>
      <c r="H40" s="82"/>
    </row>
    <row r="41" spans="1:8" ht="18.75" x14ac:dyDescent="0.3">
      <c r="A41" s="83" t="s">
        <v>10</v>
      </c>
      <c r="B41" s="84">
        <f>1</f>
        <v>1</v>
      </c>
      <c r="C41" s="83" t="str">
        <f t="shared" si="60"/>
        <v>J</v>
      </c>
      <c r="D41" s="84">
        <f t="shared" ref="D41:D43" si="70">B41+1</f>
        <v>2</v>
      </c>
      <c r="E41" s="83" t="str">
        <f t="shared" si="62"/>
        <v>J</v>
      </c>
      <c r="F41" s="85">
        <f t="shared" ref="F41:F43" si="71">B41+2</f>
        <v>3</v>
      </c>
      <c r="G41" s="83" t="str">
        <f t="shared" si="64"/>
        <v>J</v>
      </c>
      <c r="H41" s="85">
        <f t="shared" ref="H41:H43" si="72">B41+3</f>
        <v>4</v>
      </c>
    </row>
    <row r="42" spans="1:8" x14ac:dyDescent="0.25">
      <c r="A42" s="86" t="s">
        <v>1</v>
      </c>
      <c r="B42" s="87">
        <f t="shared" ref="B42" si="73">$A$1</f>
        <v>42228</v>
      </c>
      <c r="C42" s="86" t="s">
        <v>1</v>
      </c>
      <c r="D42" s="87">
        <f t="shared" ref="D42" si="74">$A$1</f>
        <v>42228</v>
      </c>
      <c r="E42" s="86" t="s">
        <v>1</v>
      </c>
      <c r="F42" s="88">
        <f t="shared" ref="F42" si="75">$A$1</f>
        <v>42228</v>
      </c>
      <c r="G42" s="86" t="s">
        <v>1</v>
      </c>
      <c r="H42" s="88">
        <f t="shared" ref="H42" si="76">$A$1</f>
        <v>42228</v>
      </c>
    </row>
    <row r="43" spans="1:8" x14ac:dyDescent="0.25">
      <c r="A43" s="2"/>
      <c r="B43" s="3"/>
      <c r="C43" s="2"/>
      <c r="D43" s="3"/>
      <c r="E43" s="2"/>
      <c r="F43" s="4"/>
      <c r="G43" s="2"/>
      <c r="H43" s="4"/>
    </row>
    <row r="44" spans="1:8" x14ac:dyDescent="0.25">
      <c r="A44" s="41"/>
      <c r="B44" s="42"/>
      <c r="C44" s="41"/>
      <c r="D44" s="42"/>
      <c r="E44" s="41"/>
      <c r="F44" s="43"/>
      <c r="G44" s="41"/>
      <c r="H44" s="43"/>
    </row>
    <row r="45" spans="1:8" ht="18.75" x14ac:dyDescent="0.3">
      <c r="A45" s="89" t="s">
        <v>11</v>
      </c>
      <c r="B45" s="90">
        <f>1</f>
        <v>1</v>
      </c>
      <c r="C45" s="89" t="str">
        <f t="shared" ref="C45:C47" si="77">$A45</f>
        <v>K</v>
      </c>
      <c r="D45" s="90">
        <f t="shared" ref="D45:D47" si="78">B45+1</f>
        <v>2</v>
      </c>
      <c r="E45" s="89" t="str">
        <f t="shared" ref="E45:E47" si="79">$A45</f>
        <v>K</v>
      </c>
      <c r="F45" s="91">
        <f t="shared" ref="F45:F47" si="80">B45+2</f>
        <v>3</v>
      </c>
      <c r="G45" s="89" t="str">
        <f t="shared" ref="G45:G47" si="81">$A45</f>
        <v>K</v>
      </c>
      <c r="H45" s="91">
        <f t="shared" ref="H45:H47" si="82">B45+3</f>
        <v>4</v>
      </c>
    </row>
    <row r="46" spans="1:8" x14ac:dyDescent="0.25">
      <c r="A46" s="92" t="s">
        <v>1</v>
      </c>
      <c r="B46" s="93">
        <f t="shared" ref="B46" si="83">$A$1</f>
        <v>42228</v>
      </c>
      <c r="C46" s="92" t="s">
        <v>1</v>
      </c>
      <c r="D46" s="93">
        <f t="shared" ref="D46" si="84">$A$1</f>
        <v>42228</v>
      </c>
      <c r="E46" s="92" t="s">
        <v>1</v>
      </c>
      <c r="F46" s="94">
        <f t="shared" ref="F46" si="85">$A$1</f>
        <v>42228</v>
      </c>
      <c r="G46" s="92" t="s">
        <v>1</v>
      </c>
      <c r="H46" s="94">
        <f t="shared" ref="H46" si="86">$A$1</f>
        <v>42228</v>
      </c>
    </row>
    <row r="47" spans="1:8" x14ac:dyDescent="0.25">
      <c r="A47" s="2"/>
      <c r="B47" s="3"/>
      <c r="C47" s="2"/>
      <c r="D47" s="3"/>
      <c r="E47" s="2"/>
      <c r="F47" s="4"/>
      <c r="G47" s="2"/>
      <c r="H47" s="4"/>
    </row>
    <row r="48" spans="1:8" ht="18.75" x14ac:dyDescent="0.3">
      <c r="A48" s="5">
        <f>A1</f>
        <v>42228</v>
      </c>
      <c r="B48" s="5"/>
      <c r="D48" s="95" t="s">
        <v>12</v>
      </c>
    </row>
    <row r="49" spans="1:8" x14ac:dyDescent="0.25">
      <c r="A49" s="1" t="s">
        <v>61</v>
      </c>
      <c r="B49" s="98" t="s">
        <v>62</v>
      </c>
      <c r="C49" s="98"/>
      <c r="D49" s="1" t="s">
        <v>64</v>
      </c>
      <c r="E49" s="1" t="s">
        <v>63</v>
      </c>
      <c r="F49" s="1" t="s">
        <v>71</v>
      </c>
      <c r="G49" s="1" t="s">
        <v>69</v>
      </c>
      <c r="H49" s="1"/>
    </row>
    <row r="50" spans="1:8" x14ac:dyDescent="0.25">
      <c r="A50" s="96" t="s">
        <v>13</v>
      </c>
      <c r="B50" s="99" t="str">
        <f>"M. silvestris BL2"</f>
        <v>M. silvestris BL2</v>
      </c>
      <c r="C50" s="98"/>
      <c r="D50" t="s">
        <v>65</v>
      </c>
      <c r="E50" t="s">
        <v>67</v>
      </c>
      <c r="F50" t="s">
        <v>68</v>
      </c>
      <c r="G50" t="s">
        <v>70</v>
      </c>
    </row>
    <row r="51" spans="1:8" x14ac:dyDescent="0.25">
      <c r="A51" s="96" t="s">
        <v>14</v>
      </c>
      <c r="B51" s="108" t="str">
        <f t="shared" ref="B51:B55" si="87">"M. silvestris BL2"</f>
        <v>M. silvestris BL2</v>
      </c>
      <c r="C51" s="109"/>
      <c r="D51" t="s">
        <v>65</v>
      </c>
      <c r="E51" t="s">
        <v>67</v>
      </c>
      <c r="F51" t="s">
        <v>68</v>
      </c>
      <c r="G51" t="s">
        <v>70</v>
      </c>
    </row>
    <row r="52" spans="1:8" x14ac:dyDescent="0.25">
      <c r="A52" s="96" t="s">
        <v>15</v>
      </c>
      <c r="B52" s="108" t="str">
        <f t="shared" si="87"/>
        <v>M. silvestris BL2</v>
      </c>
      <c r="C52" s="109"/>
      <c r="D52" t="s">
        <v>65</v>
      </c>
      <c r="E52" t="s">
        <v>67</v>
      </c>
      <c r="F52" t="s">
        <v>68</v>
      </c>
      <c r="G52" t="s">
        <v>70</v>
      </c>
    </row>
    <row r="53" spans="1:8" x14ac:dyDescent="0.25">
      <c r="A53" s="96" t="s">
        <v>16</v>
      </c>
    </row>
    <row r="54" spans="1:8" x14ac:dyDescent="0.25">
      <c r="A54" s="96" t="s">
        <v>17</v>
      </c>
      <c r="B54" s="108" t="str">
        <f t="shared" si="87"/>
        <v>M. silvestris BL2</v>
      </c>
      <c r="C54" s="109"/>
      <c r="D54" t="s">
        <v>66</v>
      </c>
      <c r="E54" t="s">
        <v>67</v>
      </c>
      <c r="F54" t="s">
        <v>68</v>
      </c>
      <c r="G54" t="s">
        <v>70</v>
      </c>
    </row>
    <row r="55" spans="1:8" x14ac:dyDescent="0.25">
      <c r="A55" s="96" t="s">
        <v>18</v>
      </c>
      <c r="B55" s="108"/>
      <c r="C55" s="109"/>
    </row>
    <row r="56" spans="1:8" x14ac:dyDescent="0.25">
      <c r="A56" s="96" t="s">
        <v>19</v>
      </c>
    </row>
    <row r="57" spans="1:8" x14ac:dyDescent="0.25">
      <c r="A57" s="96" t="s">
        <v>20</v>
      </c>
    </row>
    <row r="58" spans="1:8" x14ac:dyDescent="0.25">
      <c r="A58" s="96" t="s">
        <v>21</v>
      </c>
      <c r="B58" s="97" t="str">
        <f>"M. roseaT SV-97"</f>
        <v>M. roseaT SV-97</v>
      </c>
      <c r="C58" s="97"/>
      <c r="D58" t="s">
        <v>65</v>
      </c>
      <c r="E58" t="s">
        <v>73</v>
      </c>
      <c r="F58" t="s">
        <v>68</v>
      </c>
      <c r="G58" t="s">
        <v>70</v>
      </c>
    </row>
    <row r="59" spans="1:8" x14ac:dyDescent="0.25">
      <c r="A59" s="96" t="s">
        <v>22</v>
      </c>
      <c r="B59" s="97" t="str">
        <f t="shared" ref="B59:B63" si="88">"M. roseaT SV-97"</f>
        <v>M. roseaT SV-97</v>
      </c>
      <c r="C59" s="97"/>
      <c r="D59" t="s">
        <v>65</v>
      </c>
      <c r="E59" t="s">
        <v>73</v>
      </c>
      <c r="F59" t="s">
        <v>68</v>
      </c>
      <c r="G59" t="s">
        <v>70</v>
      </c>
    </row>
    <row r="60" spans="1:8" x14ac:dyDescent="0.25">
      <c r="A60" s="96" t="s">
        <v>23</v>
      </c>
      <c r="B60" s="97" t="str">
        <f t="shared" si="88"/>
        <v>M. roseaT SV-97</v>
      </c>
      <c r="C60" s="97"/>
      <c r="D60" t="s">
        <v>65</v>
      </c>
      <c r="E60" t="s">
        <v>73</v>
      </c>
      <c r="F60" t="s">
        <v>68</v>
      </c>
      <c r="G60" t="s">
        <v>70</v>
      </c>
    </row>
    <row r="61" spans="1:8" x14ac:dyDescent="0.25">
      <c r="A61" s="96" t="s">
        <v>24</v>
      </c>
    </row>
    <row r="62" spans="1:8" x14ac:dyDescent="0.25">
      <c r="A62" s="96" t="s">
        <v>25</v>
      </c>
      <c r="B62" s="97" t="str">
        <f t="shared" si="88"/>
        <v>M. roseaT SV-97</v>
      </c>
      <c r="C62" s="97"/>
      <c r="D62" t="s">
        <v>66</v>
      </c>
      <c r="E62" t="s">
        <v>73</v>
      </c>
      <c r="F62" t="s">
        <v>68</v>
      </c>
      <c r="G62" t="s">
        <v>70</v>
      </c>
    </row>
    <row r="63" spans="1:8" x14ac:dyDescent="0.25">
      <c r="A63" s="96" t="s">
        <v>26</v>
      </c>
      <c r="B63" s="97"/>
      <c r="C63" s="97"/>
    </row>
    <row r="64" spans="1:8" x14ac:dyDescent="0.25">
      <c r="A64" s="96" t="s">
        <v>27</v>
      </c>
      <c r="B64" s="97"/>
      <c r="C64" s="97"/>
    </row>
    <row r="65" spans="1:3" x14ac:dyDescent="0.25">
      <c r="A65" s="96" t="s">
        <v>28</v>
      </c>
      <c r="B65" s="97"/>
      <c r="C65" s="97"/>
    </row>
    <row r="66" spans="1:3" x14ac:dyDescent="0.25">
      <c r="A66" s="96" t="s">
        <v>29</v>
      </c>
      <c r="B66" s="97"/>
      <c r="C66" s="97"/>
    </row>
    <row r="67" spans="1:3" x14ac:dyDescent="0.25">
      <c r="A67" s="96" t="s">
        <v>30</v>
      </c>
      <c r="B67" s="97"/>
      <c r="C67" s="97"/>
    </row>
    <row r="68" spans="1:3" x14ac:dyDescent="0.25">
      <c r="A68" s="96" t="s">
        <v>31</v>
      </c>
      <c r="B68" s="97"/>
      <c r="C68" s="97"/>
    </row>
    <row r="69" spans="1:3" x14ac:dyDescent="0.25">
      <c r="A69" s="96" t="s">
        <v>32</v>
      </c>
      <c r="B69" s="97"/>
      <c r="C69" s="97"/>
    </row>
    <row r="70" spans="1:3" x14ac:dyDescent="0.25">
      <c r="A70" s="96" t="s">
        <v>33</v>
      </c>
      <c r="B70" s="97"/>
      <c r="C70" s="97"/>
    </row>
    <row r="71" spans="1:3" x14ac:dyDescent="0.25">
      <c r="A71" s="96" t="s">
        <v>34</v>
      </c>
      <c r="B71" s="97"/>
      <c r="C71" s="97"/>
    </row>
    <row r="72" spans="1:3" x14ac:dyDescent="0.25">
      <c r="A72" s="96" t="s">
        <v>35</v>
      </c>
      <c r="B72" s="97"/>
      <c r="C72" s="97"/>
    </row>
    <row r="73" spans="1:3" x14ac:dyDescent="0.25">
      <c r="A73" s="96" t="s">
        <v>36</v>
      </c>
      <c r="B73" s="97"/>
      <c r="C73" s="97"/>
    </row>
    <row r="74" spans="1:3" x14ac:dyDescent="0.25">
      <c r="A74" s="96" t="s">
        <v>37</v>
      </c>
      <c r="B74" s="97"/>
      <c r="C74" s="97"/>
    </row>
    <row r="75" spans="1:3" x14ac:dyDescent="0.25">
      <c r="A75" s="96" t="s">
        <v>38</v>
      </c>
      <c r="B75" s="97"/>
      <c r="C75" s="97"/>
    </row>
    <row r="76" spans="1:3" x14ac:dyDescent="0.25">
      <c r="A76" s="96" t="s">
        <v>39</v>
      </c>
      <c r="B76" s="97"/>
      <c r="C76" s="97"/>
    </row>
    <row r="77" spans="1:3" x14ac:dyDescent="0.25">
      <c r="A77" s="96" t="s">
        <v>40</v>
      </c>
      <c r="B77" s="97"/>
      <c r="C77" s="97"/>
    </row>
    <row r="78" spans="1:3" x14ac:dyDescent="0.25">
      <c r="A78" s="96" t="s">
        <v>41</v>
      </c>
      <c r="B78" s="97"/>
      <c r="C78" s="97"/>
    </row>
    <row r="79" spans="1:3" x14ac:dyDescent="0.25">
      <c r="A79" s="96" t="s">
        <v>42</v>
      </c>
      <c r="B79" s="97"/>
      <c r="C79" s="97"/>
    </row>
    <row r="80" spans="1:3" x14ac:dyDescent="0.25">
      <c r="A80" s="96" t="s">
        <v>43</v>
      </c>
      <c r="B80" s="97"/>
      <c r="C80" s="97"/>
    </row>
    <row r="81" spans="1:3" x14ac:dyDescent="0.25">
      <c r="A81" s="96" t="s">
        <v>44</v>
      </c>
      <c r="B81" s="97"/>
      <c r="C81" s="97"/>
    </row>
    <row r="82" spans="1:3" x14ac:dyDescent="0.25">
      <c r="A82" s="96" t="s">
        <v>45</v>
      </c>
      <c r="B82" s="97"/>
      <c r="C82" s="97"/>
    </row>
    <row r="83" spans="1:3" x14ac:dyDescent="0.25">
      <c r="A83" s="96" t="s">
        <v>46</v>
      </c>
      <c r="B83" s="97"/>
      <c r="C83" s="97"/>
    </row>
    <row r="84" spans="1:3" x14ac:dyDescent="0.25">
      <c r="A84" s="96" t="s">
        <v>47</v>
      </c>
      <c r="B84" s="97"/>
      <c r="C84" s="97"/>
    </row>
    <row r="85" spans="1:3" x14ac:dyDescent="0.25">
      <c r="A85" s="96" t="s">
        <v>48</v>
      </c>
      <c r="B85" s="97"/>
      <c r="C85" s="97"/>
    </row>
    <row r="86" spans="1:3" x14ac:dyDescent="0.25">
      <c r="A86" s="96" t="s">
        <v>49</v>
      </c>
      <c r="B86" s="97"/>
      <c r="C86" s="97"/>
    </row>
    <row r="87" spans="1:3" x14ac:dyDescent="0.25">
      <c r="A87" s="96" t="s">
        <v>50</v>
      </c>
      <c r="B87" s="97"/>
      <c r="C87" s="97"/>
    </row>
    <row r="88" spans="1:3" x14ac:dyDescent="0.25">
      <c r="A88" s="96" t="s">
        <v>51</v>
      </c>
      <c r="B88" s="97"/>
      <c r="C88" s="97"/>
    </row>
    <row r="89" spans="1:3" x14ac:dyDescent="0.25">
      <c r="A89" s="96" t="s">
        <v>52</v>
      </c>
      <c r="B89" s="97"/>
      <c r="C89" s="97"/>
    </row>
    <row r="90" spans="1:3" x14ac:dyDescent="0.25">
      <c r="A90" s="96" t="s">
        <v>53</v>
      </c>
      <c r="B90" s="97"/>
      <c r="C90" s="97"/>
    </row>
    <row r="91" spans="1:3" x14ac:dyDescent="0.25">
      <c r="A91" s="96" t="s">
        <v>54</v>
      </c>
      <c r="B91" s="97"/>
      <c r="C91" s="97"/>
    </row>
    <row r="92" spans="1:3" x14ac:dyDescent="0.25">
      <c r="A92" s="96" t="s">
        <v>55</v>
      </c>
      <c r="B92" s="97"/>
      <c r="C92" s="97"/>
    </row>
    <row r="93" spans="1:3" x14ac:dyDescent="0.25">
      <c r="A93" s="96" t="s">
        <v>56</v>
      </c>
      <c r="B93" s="97"/>
      <c r="C93" s="97"/>
    </row>
    <row r="94" spans="1:3" x14ac:dyDescent="0.25">
      <c r="A94" s="96" t="s">
        <v>57</v>
      </c>
      <c r="B94" s="97"/>
      <c r="C94" s="97"/>
    </row>
    <row r="95" spans="1:3" x14ac:dyDescent="0.25">
      <c r="A95" s="96" t="s">
        <v>58</v>
      </c>
      <c r="B95" s="97"/>
      <c r="C95" s="97"/>
    </row>
    <row r="96" spans="1:3" x14ac:dyDescent="0.25">
      <c r="A96" s="96" t="s">
        <v>59</v>
      </c>
      <c r="B96" s="97"/>
      <c r="C96" s="97"/>
    </row>
    <row r="97" spans="1:3" x14ac:dyDescent="0.25">
      <c r="A97" s="96" t="s">
        <v>60</v>
      </c>
      <c r="B97" s="97"/>
      <c r="C97" s="97"/>
    </row>
  </sheetData>
  <mergeCells count="48">
    <mergeCell ref="B94:C94"/>
    <mergeCell ref="B95:C95"/>
    <mergeCell ref="B96:C96"/>
    <mergeCell ref="B97:C97"/>
    <mergeCell ref="D1:E1"/>
    <mergeCell ref="B55:C55"/>
    <mergeCell ref="B88:C88"/>
    <mergeCell ref="B89:C89"/>
    <mergeCell ref="B90:C90"/>
    <mergeCell ref="B91:C91"/>
    <mergeCell ref="B92:C92"/>
    <mergeCell ref="B93:C93"/>
    <mergeCell ref="B82:C82"/>
    <mergeCell ref="B83:C83"/>
    <mergeCell ref="B84:C84"/>
    <mergeCell ref="B85:C85"/>
    <mergeCell ref="B86:C86"/>
    <mergeCell ref="B87:C87"/>
    <mergeCell ref="B76:C76"/>
    <mergeCell ref="B77:C77"/>
    <mergeCell ref="B78:C78"/>
    <mergeCell ref="B79:C79"/>
    <mergeCell ref="B80:C80"/>
    <mergeCell ref="B81:C81"/>
    <mergeCell ref="B70:C70"/>
    <mergeCell ref="B71:C71"/>
    <mergeCell ref="B72:C72"/>
    <mergeCell ref="B73:C73"/>
    <mergeCell ref="B74:C74"/>
    <mergeCell ref="B75:C75"/>
    <mergeCell ref="B64:C64"/>
    <mergeCell ref="B65:C65"/>
    <mergeCell ref="B66:C66"/>
    <mergeCell ref="B67:C67"/>
    <mergeCell ref="B68:C68"/>
    <mergeCell ref="B69:C69"/>
    <mergeCell ref="B63:C63"/>
    <mergeCell ref="B52:C52"/>
    <mergeCell ref="B54:C54"/>
    <mergeCell ref="B58:C58"/>
    <mergeCell ref="B59:C59"/>
    <mergeCell ref="B60:C60"/>
    <mergeCell ref="B62:C62"/>
    <mergeCell ref="A1:B1"/>
    <mergeCell ref="A48:B48"/>
    <mergeCell ref="B49:C49"/>
    <mergeCell ref="B50:C50"/>
    <mergeCell ref="B51:C5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2015-08-13T05:31:32Z</dcterms:modified>
</cp:coreProperties>
</file>