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Sheet1!$D$31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Sheet1!$E$31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0.7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D30" i="1" l="1"/>
  <c r="H36" i="1"/>
  <c r="H48" i="1"/>
  <c r="H49" i="1" s="1"/>
  <c r="H50" i="1" s="1"/>
  <c r="C32" i="1" l="1"/>
  <c r="E31" i="1"/>
  <c r="G1" i="1" l="1"/>
  <c r="B1" i="1"/>
  <c r="H42" i="1"/>
  <c r="H35" i="1"/>
  <c r="H43" i="1" l="1"/>
  <c r="H44" i="1" s="1"/>
  <c r="H37" i="1"/>
  <c r="E30" i="1"/>
  <c r="H7" i="1" l="1"/>
  <c r="H8" i="1" s="1"/>
</calcChain>
</file>

<file path=xl/sharedStrings.xml><?xml version="1.0" encoding="utf-8"?>
<sst xmlns="http://schemas.openxmlformats.org/spreadsheetml/2006/main" count="58" uniqueCount="33">
  <si>
    <t>uL</t>
  </si>
  <si>
    <t>Mass Concentrations</t>
  </si>
  <si>
    <t>ug/mL</t>
  </si>
  <si>
    <t>ng/uL</t>
  </si>
  <si>
    <t>ug/uL</t>
  </si>
  <si>
    <t>Ethanol precipitation protocol from a book p.286 at the bench</t>
  </si>
  <si>
    <t>To a maximum volume of 450 uL of DNA in water add 1/10 volume of 3 M Na-Ac, pH 4.8. Invert to mix.</t>
  </si>
  <si>
    <t>Vol. of NaAc</t>
  </si>
  <si>
    <t>Vol. of DNA</t>
  </si>
  <si>
    <t>Vol. of EtOH</t>
  </si>
  <si>
    <t>Centrifuge at least at 12,000 rpm for 15-30 min at 4 C.</t>
  </si>
  <si>
    <t>Add two volumes of 95% or 100% EtOH. Invert to mix.</t>
  </si>
  <si>
    <t>Decant or aspirate and discard supernatant. Drain the tubes by inverting and leaving upside down on the paper towel.</t>
  </si>
  <si>
    <t>Dry as in step 5.</t>
  </si>
  <si>
    <t>8'</t>
  </si>
  <si>
    <t>Book reccommends resuspension in TE buffer, pH 8.0 (10 mM Tris-HCl, 0.1 mM EDTA).</t>
  </si>
  <si>
    <t>Resuspend the DNA in ddH2O.  (In Angela's protocol 10-15 uL)</t>
  </si>
  <si>
    <t>Samples were incubated at 80 C for 20 min to inactivate restriction enzymes</t>
  </si>
  <si>
    <t>Wash the pellet with cold 70% ethanol, Centrifuge at least at 12,000 rpm for 15 min at 4 C.</t>
  </si>
  <si>
    <t>Comment: Difficult to dissolve, kept for ` 40 min at 60C in the thermal block with shaking</t>
  </si>
  <si>
    <t>% stock</t>
  </si>
  <si>
    <t>ml</t>
  </si>
  <si>
    <t>H2O, ml</t>
  </si>
  <si>
    <t>final %</t>
  </si>
  <si>
    <t>goal</t>
  </si>
  <si>
    <t>Precipitate DNA by placing the sample in the cold. Overnight: -20 C; 30 min: -70 C; 5 min: dry ice. (I did on Ice 0C about half an hour or hour)</t>
  </si>
  <si>
    <t>Given the small volumes, done in the pcr tubes</t>
  </si>
  <si>
    <t>(updated protocol: EtOH is about 70% in the final conc. ,-80 C substituded by on ice incubation)</t>
  </si>
  <si>
    <t>sum</t>
  </si>
  <si>
    <t>Total</t>
  </si>
  <si>
    <t>control: liq from gel pur</t>
  </si>
  <si>
    <t>pcr4 DD gel purified</t>
  </si>
  <si>
    <t>pcm184 DD gel purified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</si>
</sst>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E31" sqref="E31"/>
    </sheetView>
  </sheetViews>
  <sheetFormatPr defaultRowHeight="15" x14ac:dyDescent="0.25"/>
  <cols>
    <col min="1" max="1" width="3" customWidth="1"/>
    <col min="2" max="2" width="13.85546875" customWidth="1"/>
    <col min="3" max="3" width="8" customWidth="1"/>
    <col min="4" max="4" width="6.5703125" customWidth="1"/>
    <col min="5" max="5" width="7.28515625" customWidth="1"/>
    <col min="6" max="6" width="12" customWidth="1"/>
    <col min="7" max="7" width="14.140625" customWidth="1"/>
    <col min="8" max="8" width="8.7109375" customWidth="1"/>
    <col min="9" max="9" width="6.42578125" customWidth="1"/>
    <col min="10" max="10" width="10.140625" customWidth="1"/>
  </cols>
  <sheetData>
    <row r="1" spans="1:10" ht="24" customHeight="1" x14ac:dyDescent="0.25">
      <c r="B1" s="19">
        <f ca="1">TODAY()</f>
        <v>42304</v>
      </c>
      <c r="C1" s="20"/>
      <c r="G1" s="21">
        <f ca="1">NOW()</f>
        <v>42304.87588472222</v>
      </c>
      <c r="H1" s="21"/>
    </row>
    <row r="2" spans="1:10" x14ac:dyDescent="0.25">
      <c r="A2" s="24" t="s">
        <v>5</v>
      </c>
      <c r="B2" s="24"/>
      <c r="C2" s="24"/>
      <c r="D2" s="24"/>
      <c r="E2" s="24"/>
      <c r="F2" s="24"/>
      <c r="G2" s="24"/>
      <c r="H2" s="24"/>
      <c r="I2" s="24"/>
    </row>
    <row r="3" spans="1:10" x14ac:dyDescent="0.25">
      <c r="A3" s="1"/>
      <c r="B3" s="15" t="s">
        <v>27</v>
      </c>
      <c r="C3" s="1"/>
      <c r="D3" s="1"/>
      <c r="E3" s="1"/>
      <c r="F3" s="15"/>
      <c r="G3" s="1"/>
      <c r="H3" s="1"/>
      <c r="I3" s="1"/>
    </row>
    <row r="4" spans="1:10" x14ac:dyDescent="0.25">
      <c r="A4" s="14"/>
      <c r="B4" s="22" t="s">
        <v>26</v>
      </c>
      <c r="C4" s="22"/>
      <c r="D4" s="22"/>
      <c r="E4" s="22"/>
      <c r="F4" s="22"/>
      <c r="G4" s="22"/>
      <c r="H4" s="22"/>
      <c r="I4" s="22"/>
      <c r="J4" s="22"/>
    </row>
    <row r="5" spans="1:10" x14ac:dyDescent="0.25">
      <c r="A5" s="10">
        <v>0</v>
      </c>
      <c r="B5" s="15" t="s">
        <v>17</v>
      </c>
      <c r="C5" s="10"/>
      <c r="D5" s="10"/>
      <c r="E5" s="10"/>
      <c r="F5" s="10"/>
      <c r="G5" s="10"/>
      <c r="H5" s="10"/>
      <c r="I5" s="10"/>
    </row>
    <row r="6" spans="1:10" x14ac:dyDescent="0.25">
      <c r="A6" s="25">
        <v>1</v>
      </c>
      <c r="B6" s="27" t="s">
        <v>6</v>
      </c>
      <c r="C6" s="27"/>
      <c r="D6" s="27"/>
      <c r="E6" s="27"/>
      <c r="F6" s="27"/>
      <c r="G6" s="4" t="s">
        <v>8</v>
      </c>
      <c r="H6" s="7">
        <v>38</v>
      </c>
      <c r="I6" s="5" t="s">
        <v>0</v>
      </c>
    </row>
    <row r="7" spans="1:10" x14ac:dyDescent="0.25">
      <c r="A7" s="25"/>
      <c r="B7" s="27"/>
      <c r="C7" s="27"/>
      <c r="D7" s="27"/>
      <c r="E7" s="27"/>
      <c r="F7" s="27"/>
      <c r="G7" s="5" t="s">
        <v>7</v>
      </c>
      <c r="H7" s="5">
        <f>H6/10</f>
        <v>3.8</v>
      </c>
      <c r="I7" s="5" t="s">
        <v>0</v>
      </c>
    </row>
    <row r="8" spans="1:10" x14ac:dyDescent="0.25">
      <c r="A8" s="25">
        <v>2</v>
      </c>
      <c r="B8" s="23" t="s">
        <v>11</v>
      </c>
      <c r="C8" s="23"/>
      <c r="D8" s="23"/>
      <c r="E8" s="23"/>
      <c r="F8" s="26"/>
      <c r="G8" s="5" t="s">
        <v>9</v>
      </c>
      <c r="H8" s="5">
        <f>(H6+H7)*2.25</f>
        <v>94.05</v>
      </c>
      <c r="I8" s="5" t="s">
        <v>0</v>
      </c>
    </row>
    <row r="9" spans="1:10" x14ac:dyDescent="0.25">
      <c r="A9" s="25"/>
      <c r="B9" s="23"/>
      <c r="C9" s="23"/>
      <c r="D9" s="23"/>
      <c r="E9" s="23"/>
      <c r="F9" s="26"/>
      <c r="G9" s="6"/>
      <c r="H9" s="6"/>
      <c r="I9" s="6"/>
    </row>
    <row r="10" spans="1:10" ht="15" customHeight="1" x14ac:dyDescent="0.25">
      <c r="A10" s="25">
        <v>3</v>
      </c>
      <c r="B10" s="23" t="s">
        <v>25</v>
      </c>
      <c r="C10" s="23"/>
      <c r="D10" s="23"/>
      <c r="E10" s="23"/>
      <c r="F10" s="23"/>
      <c r="G10" s="23"/>
      <c r="H10" s="23"/>
      <c r="I10" s="23"/>
    </row>
    <row r="11" spans="1:10" x14ac:dyDescent="0.25">
      <c r="A11" s="25"/>
      <c r="B11" s="23"/>
      <c r="C11" s="23"/>
      <c r="D11" s="23"/>
      <c r="E11" s="23"/>
      <c r="F11" s="23"/>
      <c r="G11" s="23"/>
      <c r="H11" s="23"/>
      <c r="I11" s="23"/>
    </row>
    <row r="12" spans="1:10" ht="15.75" customHeight="1" x14ac:dyDescent="0.25">
      <c r="A12" s="25">
        <v>4</v>
      </c>
      <c r="B12" s="23" t="s">
        <v>10</v>
      </c>
      <c r="C12" s="23"/>
      <c r="D12" s="23"/>
      <c r="E12" s="23"/>
      <c r="F12" s="23"/>
      <c r="G12" s="23"/>
      <c r="H12" s="23"/>
      <c r="I12" s="23"/>
    </row>
    <row r="13" spans="1:10" hidden="1" x14ac:dyDescent="0.25">
      <c r="A13" s="25"/>
      <c r="B13" s="23"/>
      <c r="C13" s="23"/>
      <c r="D13" s="23"/>
      <c r="E13" s="23"/>
      <c r="F13" s="23"/>
      <c r="G13" s="23"/>
      <c r="H13" s="23"/>
      <c r="I13" s="23"/>
    </row>
    <row r="14" spans="1:10" x14ac:dyDescent="0.25">
      <c r="A14" s="25">
        <v>5</v>
      </c>
      <c r="B14" s="23" t="s">
        <v>12</v>
      </c>
      <c r="C14" s="23"/>
      <c r="D14" s="23"/>
      <c r="E14" s="23"/>
      <c r="F14" s="23"/>
      <c r="G14" s="23"/>
      <c r="H14" s="23"/>
      <c r="I14" s="23"/>
    </row>
    <row r="15" spans="1:10" x14ac:dyDescent="0.25">
      <c r="A15" s="25"/>
      <c r="B15" s="23"/>
      <c r="C15" s="23"/>
      <c r="D15" s="23"/>
      <c r="E15" s="23"/>
      <c r="F15" s="23"/>
      <c r="G15" s="23"/>
      <c r="H15" s="23"/>
      <c r="I15" s="23"/>
    </row>
    <row r="16" spans="1:10" x14ac:dyDescent="0.25">
      <c r="A16" s="25">
        <v>6</v>
      </c>
      <c r="B16" s="23" t="s">
        <v>18</v>
      </c>
      <c r="C16" s="23"/>
      <c r="D16" s="23"/>
      <c r="E16" s="23"/>
      <c r="F16" s="23"/>
      <c r="G16" s="23"/>
      <c r="H16" s="23"/>
      <c r="I16" s="23"/>
    </row>
    <row r="17" spans="1:9" ht="0.75" customHeight="1" x14ac:dyDescent="0.25">
      <c r="A17" s="25"/>
      <c r="B17" s="23"/>
      <c r="C17" s="23"/>
      <c r="D17" s="23"/>
      <c r="E17" s="23"/>
      <c r="F17" s="23"/>
      <c r="G17" s="23"/>
      <c r="H17" s="23"/>
      <c r="I17" s="23"/>
    </row>
    <row r="18" spans="1:9" ht="14.25" customHeight="1" x14ac:dyDescent="0.25">
      <c r="A18" s="25">
        <v>7</v>
      </c>
      <c r="B18" s="23" t="s">
        <v>13</v>
      </c>
      <c r="C18" s="23"/>
      <c r="D18" s="23"/>
      <c r="E18" s="23"/>
      <c r="F18" s="23"/>
      <c r="G18" s="23"/>
      <c r="H18" s="23"/>
      <c r="I18" s="23"/>
    </row>
    <row r="19" spans="1:9" hidden="1" x14ac:dyDescent="0.25">
      <c r="A19" s="25"/>
      <c r="B19" s="23"/>
      <c r="C19" s="23"/>
      <c r="D19" s="23"/>
      <c r="E19" s="23"/>
      <c r="F19" s="23"/>
      <c r="G19" s="23"/>
      <c r="H19" s="23"/>
      <c r="I19" s="23"/>
    </row>
    <row r="20" spans="1:9" ht="12.75" customHeight="1" x14ac:dyDescent="0.25">
      <c r="A20" s="25">
        <v>8</v>
      </c>
      <c r="B20" s="23" t="s">
        <v>16</v>
      </c>
      <c r="C20" s="23"/>
      <c r="D20" s="23"/>
      <c r="E20" s="23"/>
      <c r="F20" s="23"/>
      <c r="G20" s="23"/>
      <c r="H20" s="23"/>
      <c r="I20" s="23"/>
    </row>
    <row r="21" spans="1:9" hidden="1" x14ac:dyDescent="0.25">
      <c r="A21" s="25"/>
      <c r="B21" s="23"/>
      <c r="C21" s="23"/>
      <c r="D21" s="23"/>
      <c r="E21" s="23"/>
      <c r="F21" s="23"/>
      <c r="G21" s="23"/>
      <c r="H21" s="23"/>
      <c r="I21" s="23"/>
    </row>
    <row r="22" spans="1:9" ht="9.75" customHeight="1" x14ac:dyDescent="0.25">
      <c r="A22" s="25" t="s">
        <v>14</v>
      </c>
      <c r="B22" s="23" t="s">
        <v>15</v>
      </c>
      <c r="C22" s="23"/>
      <c r="D22" s="23"/>
      <c r="E22" s="23"/>
      <c r="F22" s="23"/>
      <c r="G22" s="23"/>
      <c r="H22" s="23"/>
      <c r="I22" s="23"/>
    </row>
    <row r="23" spans="1:9" ht="6.75" customHeight="1" x14ac:dyDescent="0.25">
      <c r="A23" s="25"/>
      <c r="B23" s="23"/>
      <c r="C23" s="23"/>
      <c r="D23" s="23"/>
      <c r="E23" s="23"/>
      <c r="F23" s="23"/>
      <c r="G23" s="23"/>
      <c r="H23" s="23"/>
      <c r="I23" s="23"/>
    </row>
    <row r="24" spans="1:9" ht="13.5" customHeight="1" x14ac:dyDescent="0.25">
      <c r="A24" s="9"/>
      <c r="B24" s="8"/>
      <c r="C24" s="8"/>
      <c r="D24" s="8"/>
      <c r="E24" s="8"/>
      <c r="F24" s="8"/>
      <c r="G24" s="8"/>
      <c r="H24" s="8"/>
      <c r="I24" s="8"/>
    </row>
    <row r="26" spans="1:9" x14ac:dyDescent="0.25">
      <c r="B26" t="s">
        <v>19</v>
      </c>
    </row>
    <row r="29" spans="1:9" x14ac:dyDescent="0.25">
      <c r="B29" s="11" t="s">
        <v>20</v>
      </c>
      <c r="C29" s="11" t="s">
        <v>21</v>
      </c>
      <c r="D29" s="12" t="s">
        <v>22</v>
      </c>
      <c r="E29" t="s">
        <v>23</v>
      </c>
    </row>
    <row r="30" spans="1:9" x14ac:dyDescent="0.25">
      <c r="B30">
        <v>1</v>
      </c>
      <c r="C30">
        <v>95</v>
      </c>
      <c r="D30">
        <f>38+3.8</f>
        <v>41.8</v>
      </c>
      <c r="E30">
        <f>C30*B30/SUM(C30:D30)</f>
        <v>0.69444444444444442</v>
      </c>
    </row>
    <row r="31" spans="1:9" x14ac:dyDescent="0.25">
      <c r="B31">
        <v>0.95</v>
      </c>
      <c r="C31">
        <v>0.6</v>
      </c>
      <c r="D31">
        <v>0.2142852676577566</v>
      </c>
      <c r="E31">
        <f>C31*B31/SUM(C31:D31)</f>
        <v>0.70000038394354258</v>
      </c>
      <c r="G31" t="s">
        <v>24</v>
      </c>
      <c r="H31" s="13">
        <v>0.7</v>
      </c>
    </row>
    <row r="32" spans="1:9" x14ac:dyDescent="0.25">
      <c r="B32" t="s">
        <v>28</v>
      </c>
      <c r="C32">
        <f>SUM(C31:D31)</f>
        <v>0.81428526765775655</v>
      </c>
    </row>
    <row r="33" spans="7:9" x14ac:dyDescent="0.25">
      <c r="G33" s="16" t="s">
        <v>30</v>
      </c>
      <c r="H33" s="17"/>
      <c r="I33" s="18"/>
    </row>
    <row r="34" spans="7:9" x14ac:dyDescent="0.25">
      <c r="G34" s="4" t="s">
        <v>8</v>
      </c>
      <c r="H34" s="7">
        <v>38</v>
      </c>
      <c r="I34" s="5" t="s">
        <v>0</v>
      </c>
    </row>
    <row r="35" spans="7:9" x14ac:dyDescent="0.25">
      <c r="G35" s="5" t="s">
        <v>7</v>
      </c>
      <c r="H35" s="5">
        <f>H34/10</f>
        <v>3.8</v>
      </c>
      <c r="I35" s="5" t="s">
        <v>0</v>
      </c>
    </row>
    <row r="36" spans="7:9" x14ac:dyDescent="0.25">
      <c r="G36" s="5" t="s">
        <v>9</v>
      </c>
      <c r="H36" s="5">
        <f>(H34+H35)*2.25</f>
        <v>94.05</v>
      </c>
      <c r="I36" s="5" t="s">
        <v>0</v>
      </c>
    </row>
    <row r="37" spans="7:9" x14ac:dyDescent="0.25">
      <c r="G37" s="6" t="s">
        <v>29</v>
      </c>
      <c r="H37" s="6">
        <f>SUM(H34:H36)</f>
        <v>135.85</v>
      </c>
      <c r="I37" s="6" t="s">
        <v>0</v>
      </c>
    </row>
    <row r="40" spans="7:9" x14ac:dyDescent="0.25">
      <c r="G40" s="16" t="s">
        <v>31</v>
      </c>
      <c r="H40" s="17"/>
      <c r="I40" s="18"/>
    </row>
    <row r="41" spans="7:9" x14ac:dyDescent="0.25">
      <c r="G41" s="4" t="s">
        <v>8</v>
      </c>
      <c r="H41" s="7">
        <v>38</v>
      </c>
      <c r="I41" s="5" t="s">
        <v>0</v>
      </c>
    </row>
    <row r="42" spans="7:9" x14ac:dyDescent="0.25">
      <c r="G42" s="5" t="s">
        <v>7</v>
      </c>
      <c r="H42" s="5">
        <f>H41/10</f>
        <v>3.8</v>
      </c>
      <c r="I42" s="5" t="s">
        <v>0</v>
      </c>
    </row>
    <row r="43" spans="7:9" x14ac:dyDescent="0.25">
      <c r="G43" s="5" t="s">
        <v>9</v>
      </c>
      <c r="H43" s="5">
        <f>(H41+H42)*2.25</f>
        <v>94.05</v>
      </c>
      <c r="I43" s="5" t="s">
        <v>0</v>
      </c>
    </row>
    <row r="44" spans="7:9" x14ac:dyDescent="0.25">
      <c r="G44" s="6" t="s">
        <v>29</v>
      </c>
      <c r="H44" s="6">
        <f>SUM(H41:H43)</f>
        <v>135.85</v>
      </c>
      <c r="I44" s="6" t="s">
        <v>0</v>
      </c>
    </row>
    <row r="46" spans="7:9" x14ac:dyDescent="0.25">
      <c r="G46" s="16" t="s">
        <v>32</v>
      </c>
      <c r="H46" s="17"/>
      <c r="I46" s="18"/>
    </row>
    <row r="47" spans="7:9" x14ac:dyDescent="0.25">
      <c r="G47" s="4" t="s">
        <v>8</v>
      </c>
      <c r="H47" s="7">
        <v>38</v>
      </c>
      <c r="I47" s="5" t="s">
        <v>0</v>
      </c>
    </row>
    <row r="48" spans="7:9" x14ac:dyDescent="0.25">
      <c r="G48" s="5" t="s">
        <v>7</v>
      </c>
      <c r="H48" s="5">
        <f>H47/10</f>
        <v>3.8</v>
      </c>
      <c r="I48" s="5" t="s">
        <v>0</v>
      </c>
    </row>
    <row r="49" spans="1:9" x14ac:dyDescent="0.25">
      <c r="G49" s="5" t="s">
        <v>9</v>
      </c>
      <c r="H49" s="5">
        <f>(H47+H48)*2.25</f>
        <v>94.05</v>
      </c>
      <c r="I49" s="5" t="s">
        <v>0</v>
      </c>
    </row>
    <row r="50" spans="1:9" x14ac:dyDescent="0.25">
      <c r="G50" s="6" t="s">
        <v>29</v>
      </c>
      <c r="H50" s="6">
        <f>SUM(H47:H49)</f>
        <v>135.85</v>
      </c>
      <c r="I50" s="6" t="s">
        <v>0</v>
      </c>
    </row>
    <row r="53" spans="1:9" x14ac:dyDescent="0.25">
      <c r="A53" s="24"/>
      <c r="B53" s="24"/>
      <c r="C53" s="2"/>
      <c r="D53" s="3"/>
      <c r="E53" s="24"/>
      <c r="F53" s="24"/>
      <c r="G53" s="24"/>
      <c r="H53" s="2"/>
      <c r="I53" s="3"/>
    </row>
    <row r="62" spans="1:9" x14ac:dyDescent="0.25">
      <c r="C62" s="22"/>
      <c r="D62" s="22"/>
      <c r="E62" s="22"/>
    </row>
  </sheetData>
  <mergeCells count="28">
    <mergeCell ref="A22:A23"/>
    <mergeCell ref="B22:I23"/>
    <mergeCell ref="A12:A13"/>
    <mergeCell ref="B12:I13"/>
    <mergeCell ref="G33:I33"/>
    <mergeCell ref="A14:A15"/>
    <mergeCell ref="B14:I15"/>
    <mergeCell ref="A18:A19"/>
    <mergeCell ref="B18:I19"/>
    <mergeCell ref="A20:A21"/>
    <mergeCell ref="B20:I21"/>
    <mergeCell ref="A16:A17"/>
    <mergeCell ref="G46:I46"/>
    <mergeCell ref="B1:C1"/>
    <mergeCell ref="G1:H1"/>
    <mergeCell ref="C62:E62"/>
    <mergeCell ref="B10:I11"/>
    <mergeCell ref="B16:I17"/>
    <mergeCell ref="G40:I40"/>
    <mergeCell ref="A2:I2"/>
    <mergeCell ref="A6:A7"/>
    <mergeCell ref="A8:A9"/>
    <mergeCell ref="B8:F9"/>
    <mergeCell ref="B4:J4"/>
    <mergeCell ref="A10:A11"/>
    <mergeCell ref="B6:F7"/>
    <mergeCell ref="A53:B53"/>
    <mergeCell ref="E53:G5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2015-10-28T00:31:43Z</cp:lastPrinted>
  <dcterms:created xsi:type="dcterms:W3CDTF">2015-06-01T21:13:06Z</dcterms:created>
  <dcterms:modified xsi:type="dcterms:W3CDTF">2015-10-28T03:05:37Z</dcterms:modified>
</cp:coreProperties>
</file>