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/>
  </bookViews>
  <sheets>
    <sheet name="50uL_mix" sheetId="1" r:id="rId1"/>
    <sheet name="Sheet2" sheetId="2" r:id="rId2"/>
    <sheet name="Sheet3" sheetId="3" r:id="rId3"/>
  </sheets>
  <definedNames>
    <definedName name="solver_adj" localSheetId="0">'50uL_mix'!#REF!</definedName>
    <definedName name="solver_cvg" localSheetId="0">0.0001</definedName>
    <definedName name="solver_drv" localSheetId="0">1</definedName>
    <definedName name="solver_eng" localSheetId="0">1</definedName>
    <definedName name="solver_est" localSheetId="0">1</definedName>
    <definedName name="solver_itr" localSheetId="0">2147483647</definedName>
    <definedName name="solver_mip" localSheetId="0">2147483647</definedName>
    <definedName name="solver_mni" localSheetId="0">30</definedName>
    <definedName name="solver_mrt" localSheetId="0">0.075</definedName>
    <definedName name="solver_msl" localSheetId="0">2</definedName>
    <definedName name="solver_neg" localSheetId="0">1</definedName>
    <definedName name="solver_nod" localSheetId="0">2147483647</definedName>
    <definedName name="solver_num" localSheetId="0">0</definedName>
    <definedName name="solver_nwt" localSheetId="0">1</definedName>
    <definedName name="solver_opt" localSheetId="0">'50uL_mix'!#REF!</definedName>
    <definedName name="solver_pre" localSheetId="0">0.000001</definedName>
    <definedName name="solver_rbv" localSheetId="0">1</definedName>
    <definedName name="solver_rlx" localSheetId="0">2</definedName>
    <definedName name="solver_rsd" localSheetId="0">0</definedName>
    <definedName name="solver_scl" localSheetId="0">1</definedName>
    <definedName name="solver_sho" localSheetId="0">2</definedName>
    <definedName name="solver_ssz" localSheetId="0">100</definedName>
    <definedName name="solver_tim" localSheetId="0">2147483647</definedName>
    <definedName name="solver_tol" localSheetId="0">0.01</definedName>
    <definedName name="solver_typ" localSheetId="0">3</definedName>
    <definedName name="solver_val" localSheetId="0">50</definedName>
    <definedName name="solver_ver" localSheetId="0">3</definedName>
  </definedNames>
  <calcPr calcId="145621" iterateDelta="1E-4"/>
</workbook>
</file>

<file path=xl/calcChain.xml><?xml version="1.0" encoding="utf-8"?>
<calcChain xmlns="http://schemas.openxmlformats.org/spreadsheetml/2006/main">
  <c r="D2" i="1" l="1"/>
  <c r="G6" i="1" l="1"/>
  <c r="A7" i="1"/>
  <c r="A8" i="1"/>
  <c r="E8" i="1" s="1"/>
  <c r="A9" i="1"/>
  <c r="E9" i="1" s="1"/>
  <c r="A10" i="1"/>
  <c r="E10" i="1" s="1"/>
  <c r="A11" i="1"/>
  <c r="E11" i="1" s="1"/>
  <c r="A12" i="1"/>
  <c r="E12" i="1" s="1"/>
  <c r="A13" i="1"/>
  <c r="E13" i="1" s="1"/>
  <c r="A5" i="1"/>
  <c r="E5" i="1" s="1"/>
  <c r="G1" i="1"/>
  <c r="C1" i="1"/>
  <c r="E7" i="1" l="1"/>
  <c r="H7" i="1" s="1"/>
  <c r="H5" i="1"/>
  <c r="H9" i="1"/>
  <c r="H8" i="1"/>
  <c r="D14" i="1" l="1"/>
  <c r="A6" i="1"/>
  <c r="E6" i="1" s="1"/>
  <c r="H6" i="1" l="1"/>
  <c r="H10" i="1" s="1"/>
  <c r="H14" i="1" s="1"/>
  <c r="I14" i="1" s="1"/>
  <c r="E14" i="1"/>
  <c r="A14" i="1"/>
</calcChain>
</file>

<file path=xl/sharedStrings.xml><?xml version="1.0" encoding="utf-8"?>
<sst xmlns="http://schemas.openxmlformats.org/spreadsheetml/2006/main" count="50" uniqueCount="20">
  <si>
    <t>uL</t>
  </si>
  <si>
    <r>
      <t>ddH</t>
    </r>
    <r>
      <rPr>
        <vertAlign val="subscript"/>
        <sz val="14"/>
        <color rgb="FF000000"/>
        <rFont val="Times New Roman"/>
        <family val="1"/>
        <charset val="204"/>
      </rPr>
      <t>2</t>
    </r>
    <r>
      <rPr>
        <sz val="14"/>
        <color rgb="FF000000"/>
        <rFont val="Times New Roman"/>
        <family val="1"/>
        <charset val="204"/>
      </rPr>
      <t>O</t>
    </r>
  </si>
  <si>
    <t>MgCl2</t>
  </si>
  <si>
    <t>10x PCR buffer</t>
  </si>
  <si>
    <t>DNA template</t>
  </si>
  <si>
    <t>Polymerase</t>
  </si>
  <si>
    <t>Total</t>
  </si>
  <si>
    <t>dNTPs (2.5mM each)</t>
  </si>
  <si>
    <t>Amount</t>
  </si>
  <si>
    <t>Compound</t>
  </si>
  <si>
    <r>
      <t>Pf, 5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</si>
  <si>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r>
      <t xml:space="preserve">Pr, 5 </t>
    </r>
    <r>
      <rPr>
        <sz val="14"/>
        <color rgb="FF000000"/>
        <rFont val="Calibri"/>
        <family val="2"/>
        <charset val="204"/>
      </rPr>
      <t>μ</t>
    </r>
    <r>
      <rPr>
        <sz val="14"/>
        <color rgb="FF000000"/>
        <rFont val="Times New Roman"/>
        <family val="1"/>
        <charset val="204"/>
      </rPr>
      <t>M</t>
    </r>
  </si>
  <si>
    <t>Total |mm per25 ul:</t>
  </si>
  <si>
    <t>x</t>
  </si>
  <si>
    <t>1X_65ul 1.5ul Mg+</t>
  </si>
  <si>
    <t>Additive: DMSO</t>
  </si>
  <si>
    <t>Notes:</t>
  </si>
  <si>
    <t>%</t>
  </si>
  <si>
    <t>DMSO 100%</t>
  </si>
  <si>
    <t>x                        Master Mix (no primers)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</si>
</sst>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1"/>
    </font>
    <font>
      <b/>
      <sz val="14"/>
      <color rgb="FF000000"/>
      <name val="Times New Roman"/>
      <family val="1"/>
      <charset val="204"/>
    </font>
    <font>
      <b/>
      <sz val="11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4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EB4E3"/>
        <bgColor rgb="FF9999FF"/>
      </patternFill>
    </fill>
    <fill>
      <patternFill patternType="solid">
        <fgColor rgb="FFE6B9B8"/>
        <bgColor rgb="FFFFCC99"/>
      </patternFill>
    </fill>
  </fills>
  <borders count="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4" fillId="3" borderId="0" xfId="0" applyFont="1" applyFill="1"/>
    <xf numFmtId="0" fontId="4" fillId="0" borderId="0" xfId="0" applyFont="1"/>
    <xf numFmtId="0" fontId="5" fillId="0" borderId="4" xfId="0" applyFont="1" applyBorder="1" applyAlignment="1">
      <alignment vertical="center" wrapText="1"/>
    </xf>
    <xf numFmtId="0" fontId="6" fillId="0" borderId="0" xfId="0" applyFont="1"/>
    <xf numFmtId="22" fontId="0" fillId="0" borderId="0" xfId="0" applyNumberFormat="1" applyAlignment="1">
      <alignment horizontal="center"/>
    </xf>
    <xf numFmtId="0" fontId="0" fillId="0" borderId="6" xfId="0" applyBorder="1"/>
    <xf numFmtId="14" fontId="0" fillId="0" borderId="6" xfId="0" applyNumberFormat="1" applyBorder="1" applyAlignment="1">
      <alignment horizontal="center"/>
    </xf>
    <xf numFmtId="22" fontId="0" fillId="0" borderId="6" xfId="0" applyNumberFormat="1" applyBorder="1"/>
    <xf numFmtId="0" fontId="0" fillId="0" borderId="8" xfId="0" applyBorder="1"/>
    <xf numFmtId="0" fontId="0" fillId="0" borderId="7" xfId="0" applyBorder="1" applyAlignment="1"/>
    <xf numFmtId="0" fontId="0" fillId="0" borderId="7" xfId="0" applyBorder="1" applyAlignment="1">
      <alignment horizontal="center"/>
    </xf>
    <xf numFmtId="14" fontId="7" fillId="0" borderId="6" xfId="0" applyNumberFormat="1" applyFont="1" applyBorder="1" applyAlignment="1">
      <alignment horizontal="center" vertical="center"/>
    </xf>
    <xf numFmtId="0" fontId="8" fillId="0" borderId="6" xfId="0" applyNumberFormat="1" applyFont="1" applyBorder="1" applyAlignment="1">
      <alignment horizontal="center"/>
    </xf>
    <xf numFmtId="14" fontId="8" fillId="0" borderId="6" xfId="0" applyNumberFormat="1" applyFont="1" applyBorder="1" applyAlignment="1">
      <alignment horizontal="left"/>
    </xf>
    <xf numFmtId="14" fontId="7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zoomScale="80" zoomScaleNormal="80" workbookViewId="0">
      <selection activeCell="J3" sqref="J3"/>
    </sheetView>
  </sheetViews>
  <sheetFormatPr defaultRowHeight="15" x14ac:dyDescent="0.25"/>
  <cols>
    <col min="1" max="1" width="7.5703125" customWidth="1"/>
    <col min="2" max="2" width="5.42578125"/>
    <col min="3" max="3" width="24.28515625" customWidth="1"/>
    <col min="4" max="4" width="6.85546875" customWidth="1"/>
    <col min="5" max="5" width="6.5703125" customWidth="1"/>
    <col min="6" max="6" width="4" customWidth="1"/>
    <col min="7" max="7" width="24.42578125" customWidth="1"/>
    <col min="8" max="8" width="6" customWidth="1"/>
    <col min="9" max="1025" width="8.5703125"/>
  </cols>
  <sheetData>
    <row r="1" spans="1:9" ht="22.5" customHeight="1" x14ac:dyDescent="0.25">
      <c r="C1" s="18">
        <f ca="1">TODAY()</f>
        <v>42319</v>
      </c>
      <c r="D1" s="18"/>
      <c r="E1" s="18"/>
      <c r="F1" s="18"/>
      <c r="G1" s="8">
        <f ca="1">NOW()</f>
        <v>42319.662337268521</v>
      </c>
    </row>
    <row r="2" spans="1:9" ht="21" customHeight="1" x14ac:dyDescent="0.3">
      <c r="A2" s="9"/>
      <c r="B2" s="9"/>
      <c r="C2" s="15" t="s">
        <v>15</v>
      </c>
      <c r="D2" s="16">
        <f>5</f>
        <v>5</v>
      </c>
      <c r="E2" s="17" t="s">
        <v>17</v>
      </c>
      <c r="F2" s="10"/>
      <c r="G2" s="11"/>
      <c r="H2" s="9"/>
    </row>
    <row r="3" spans="1:9" ht="15.75" thickBot="1" x14ac:dyDescent="0.3">
      <c r="A3" s="13">
        <v>40</v>
      </c>
      <c r="B3" s="13" t="s">
        <v>0</v>
      </c>
      <c r="C3" s="14" t="s">
        <v>14</v>
      </c>
      <c r="D3">
        <v>5</v>
      </c>
      <c r="E3" s="19" t="s">
        <v>19</v>
      </c>
      <c r="F3" s="19"/>
      <c r="G3" s="19"/>
      <c r="H3">
        <v>2</v>
      </c>
      <c r="I3" t="s">
        <v>13</v>
      </c>
    </row>
    <row r="4" spans="1:9" ht="18" customHeight="1" thickBot="1" x14ac:dyDescent="0.3">
      <c r="A4" s="20" t="s">
        <v>8</v>
      </c>
      <c r="B4" s="21"/>
      <c r="C4" s="2" t="s">
        <v>9</v>
      </c>
      <c r="E4" s="20" t="s">
        <v>8</v>
      </c>
      <c r="F4" s="21"/>
      <c r="G4" s="2" t="s">
        <v>9</v>
      </c>
    </row>
    <row r="5" spans="1:9" ht="22.5" customHeight="1" thickBot="1" x14ac:dyDescent="0.3">
      <c r="A5" s="1">
        <f>D5*$A$3</f>
        <v>25.6</v>
      </c>
      <c r="B5" t="s">
        <v>0</v>
      </c>
      <c r="C5" s="2" t="s">
        <v>1</v>
      </c>
      <c r="D5">
        <v>0.64</v>
      </c>
      <c r="E5" s="1">
        <f>A5*$H$3</f>
        <v>51.2</v>
      </c>
      <c r="F5" t="s">
        <v>0</v>
      </c>
      <c r="G5" s="2" t="s">
        <v>1</v>
      </c>
      <c r="H5">
        <f>E5</f>
        <v>51.2</v>
      </c>
    </row>
    <row r="6" spans="1:9" ht="22.5" customHeight="1" thickBot="1" x14ac:dyDescent="0.3">
      <c r="A6" s="1">
        <f t="shared" ref="A6:A13" si="0">D6*$A$3</f>
        <v>2</v>
      </c>
      <c r="B6" t="s">
        <v>0</v>
      </c>
      <c r="C6" s="3" t="s">
        <v>18</v>
      </c>
      <c r="D6">
        <v>0.05</v>
      </c>
      <c r="E6" s="1">
        <f t="shared" ref="E6:E13" si="1">A6*$H$3</f>
        <v>4</v>
      </c>
      <c r="F6" t="s">
        <v>0</v>
      </c>
      <c r="G6" s="3" t="str">
        <f>C6</f>
        <v>DMSO 100%</v>
      </c>
      <c r="H6">
        <f>E6</f>
        <v>4</v>
      </c>
    </row>
    <row r="7" spans="1:9" ht="22.5" customHeight="1" thickBot="1" x14ac:dyDescent="0.3">
      <c r="A7" s="1">
        <f t="shared" si="0"/>
        <v>4</v>
      </c>
      <c r="B7" t="s">
        <v>0</v>
      </c>
      <c r="C7" s="3" t="s">
        <v>3</v>
      </c>
      <c r="D7">
        <v>0.1</v>
      </c>
      <c r="E7" s="1">
        <f t="shared" si="1"/>
        <v>8</v>
      </c>
      <c r="F7" t="s">
        <v>0</v>
      </c>
      <c r="G7" s="3" t="s">
        <v>3</v>
      </c>
      <c r="H7">
        <f t="shared" ref="H7:H9" si="2">E7</f>
        <v>8</v>
      </c>
    </row>
    <row r="8" spans="1:9" ht="22.5" customHeight="1" thickBot="1" x14ac:dyDescent="0.3">
      <c r="A8" s="1">
        <f t="shared" si="0"/>
        <v>3.2</v>
      </c>
      <c r="B8" t="s">
        <v>0</v>
      </c>
      <c r="C8" s="3" t="s">
        <v>7</v>
      </c>
      <c r="D8">
        <v>0.08</v>
      </c>
      <c r="E8" s="1">
        <f t="shared" si="1"/>
        <v>6.4</v>
      </c>
      <c r="F8" t="s">
        <v>0</v>
      </c>
      <c r="G8" s="3" t="s">
        <v>7</v>
      </c>
      <c r="H8">
        <f t="shared" si="2"/>
        <v>6.4</v>
      </c>
    </row>
    <row r="9" spans="1:9" ht="22.5" customHeight="1" thickBot="1" x14ac:dyDescent="0.3">
      <c r="A9" s="1">
        <f t="shared" si="0"/>
        <v>2.4</v>
      </c>
      <c r="B9" t="s">
        <v>0</v>
      </c>
      <c r="C9" s="3" t="s">
        <v>2</v>
      </c>
      <c r="D9">
        <v>0.06</v>
      </c>
      <c r="E9" s="1">
        <f t="shared" si="1"/>
        <v>4.8</v>
      </c>
      <c r="F9" t="s">
        <v>0</v>
      </c>
      <c r="G9" s="3" t="s">
        <v>2</v>
      </c>
      <c r="H9">
        <f t="shared" si="2"/>
        <v>4.8</v>
      </c>
    </row>
    <row r="10" spans="1:9" ht="22.5" customHeight="1" thickBot="1" x14ac:dyDescent="0.3">
      <c r="A10" s="1">
        <f t="shared" si="0"/>
        <v>0.8</v>
      </c>
      <c r="B10" t="s">
        <v>0</v>
      </c>
      <c r="C10" s="3" t="s">
        <v>10</v>
      </c>
      <c r="D10">
        <v>0.02</v>
      </c>
      <c r="E10" s="1">
        <f t="shared" si="1"/>
        <v>1.6</v>
      </c>
      <c r="F10" t="s">
        <v>0</v>
      </c>
      <c r="G10" s="3" t="s">
        <v>10</v>
      </c>
      <c r="H10" s="7">
        <f>SUM(H5:H9)</f>
        <v>74.400000000000006</v>
      </c>
    </row>
    <row r="11" spans="1:9" ht="22.5" customHeight="1" thickBot="1" x14ac:dyDescent="0.3">
      <c r="A11" s="1">
        <f t="shared" si="0"/>
        <v>0.8</v>
      </c>
      <c r="B11" t="s">
        <v>0</v>
      </c>
      <c r="C11" s="3" t="s">
        <v>11</v>
      </c>
      <c r="D11">
        <v>0.02</v>
      </c>
      <c r="E11" s="1">
        <f t="shared" si="1"/>
        <v>1.6</v>
      </c>
      <c r="F11" t="s">
        <v>0</v>
      </c>
      <c r="G11" s="3" t="s">
        <v>11</v>
      </c>
    </row>
    <row r="12" spans="1:9" ht="22.5" customHeight="1" thickBot="1" x14ac:dyDescent="0.3">
      <c r="A12" s="1">
        <f t="shared" si="0"/>
        <v>0.8</v>
      </c>
      <c r="B12" t="s">
        <v>0</v>
      </c>
      <c r="C12" s="3" t="s">
        <v>4</v>
      </c>
      <c r="D12">
        <v>0.02</v>
      </c>
      <c r="E12" s="1">
        <f t="shared" si="1"/>
        <v>1.6</v>
      </c>
      <c r="F12" t="s">
        <v>0</v>
      </c>
      <c r="G12" s="3" t="s">
        <v>4</v>
      </c>
    </row>
    <row r="13" spans="1:9" ht="22.5" customHeight="1" thickBot="1" x14ac:dyDescent="0.3">
      <c r="A13" s="1">
        <f t="shared" si="0"/>
        <v>0.4</v>
      </c>
      <c r="B13" t="s">
        <v>0</v>
      </c>
      <c r="C13" s="3" t="s">
        <v>5</v>
      </c>
      <c r="D13">
        <v>0.01</v>
      </c>
      <c r="E13" s="1">
        <f t="shared" si="1"/>
        <v>0.8</v>
      </c>
      <c r="F13" t="s">
        <v>0</v>
      </c>
      <c r="G13" s="3" t="s">
        <v>5</v>
      </c>
    </row>
    <row r="14" spans="1:9" ht="22.5" customHeight="1" x14ac:dyDescent="0.3">
      <c r="A14" s="4">
        <f>SUM(A5:A13)</f>
        <v>39.999999999999993</v>
      </c>
      <c r="B14" s="5" t="s">
        <v>0</v>
      </c>
      <c r="C14" s="6" t="s">
        <v>6</v>
      </c>
      <c r="D14">
        <f>SUM(D5:D13)</f>
        <v>1</v>
      </c>
      <c r="E14" s="4">
        <f>SUM(E5:E13)</f>
        <v>79.999999999999986</v>
      </c>
      <c r="F14" s="5" t="s">
        <v>0</v>
      </c>
      <c r="G14" s="6" t="s">
        <v>12</v>
      </c>
      <c r="H14">
        <f>H10/$H$3</f>
        <v>37.200000000000003</v>
      </c>
      <c r="I14">
        <f>H14+A13+A12+A11+A10</f>
        <v>39.999999999999993</v>
      </c>
    </row>
    <row r="17" spans="1:9" ht="21" customHeight="1" x14ac:dyDescent="0.25">
      <c r="A17" t="s">
        <v>16</v>
      </c>
      <c r="C17" s="9"/>
      <c r="D17" s="9"/>
      <c r="E17" s="9"/>
      <c r="F17" s="9"/>
      <c r="G17" s="9"/>
      <c r="H17" s="9"/>
      <c r="I17" s="9"/>
    </row>
    <row r="18" spans="1:9" ht="21" customHeight="1" x14ac:dyDescent="0.25">
      <c r="C18" s="9"/>
      <c r="D18" s="9"/>
      <c r="E18" s="9"/>
      <c r="F18" s="9"/>
      <c r="G18" s="9"/>
      <c r="H18" s="9"/>
      <c r="I18" s="9"/>
    </row>
    <row r="19" spans="1:9" ht="20.25" customHeight="1" x14ac:dyDescent="0.25">
      <c r="C19" s="12"/>
      <c r="D19" s="12"/>
      <c r="E19" s="12"/>
      <c r="F19" s="12"/>
      <c r="G19" s="12"/>
      <c r="H19" s="12"/>
      <c r="I19" s="12"/>
    </row>
  </sheetData>
  <mergeCells count="4">
    <mergeCell ref="C1:F1"/>
    <mergeCell ref="E3:G3"/>
    <mergeCell ref="A4:B4"/>
    <mergeCell ref="E4:F4"/>
  </mergeCells>
  <pageMargins left="1.8249999999999997" right="0.7" top="0.75" bottom="0.75" header="0.51180555555555496" footer="0.51180555555555496"/>
  <pageSetup scale="77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/>
  </sheetViews>
  <sheetFormatPr defaultRowHeight="15" x14ac:dyDescent="0.2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50uL_mix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andriy</dc:creator>
  <cp:lastModifiedBy>Andriy Sheremet</cp:lastModifiedBy>
  <cp:revision>0</cp:revision>
  <cp:lastPrinted>2015-11-02T22:57:04Z</cp:lastPrinted>
  <dcterms:created xsi:type="dcterms:W3CDTF">2006-09-16T00:00:00Z</dcterms:created>
  <dcterms:modified xsi:type="dcterms:W3CDTF">2015-11-11T22:54:53Z</dcterms:modified>
  <dc:language>en-US</dc:language>
</cp:coreProperties>
</file>