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13" i="1" l="1"/>
  <c r="D33" i="1" l="1"/>
  <c r="A33" i="1" s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32" i="1"/>
  <c r="E32" i="1" s="1"/>
  <c r="A5" i="1"/>
  <c r="E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 s="1"/>
  <c r="E13" i="1"/>
  <c r="A14" i="1" l="1"/>
  <c r="H5" i="1"/>
  <c r="H6" i="1"/>
  <c r="D14" i="1"/>
  <c r="H33" i="1"/>
  <c r="G33" i="1"/>
  <c r="H34" i="1"/>
  <c r="H35" i="1"/>
  <c r="H36" i="1"/>
  <c r="D41" i="1"/>
  <c r="H10" i="1" l="1"/>
  <c r="H14" i="1" s="1"/>
  <c r="L14" i="1" s="1"/>
  <c r="E14" i="1"/>
  <c r="E41" i="1"/>
  <c r="H32" i="1"/>
  <c r="H37" i="1" s="1"/>
  <c r="H41" i="1" s="1"/>
  <c r="I41" i="1" s="1"/>
  <c r="A41" i="1"/>
  <c r="I14" i="1" l="1"/>
  <c r="G1" i="1"/>
  <c r="C1" i="1"/>
</calcChain>
</file>

<file path=xl/sharedStrings.xml><?xml version="1.0" encoding="utf-8"?>
<sst xmlns="http://schemas.openxmlformats.org/spreadsheetml/2006/main" count="113" uniqueCount="35">
  <si>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</si>
  <si>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</si>
  <si>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</si>
  <si>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</si>
  <si>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</si>
  <si>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</si>
  <si>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</si>
  <si>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</si>
  <si>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</si>
  <si>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</si>
  <si>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</si>
  <si>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</si>
  <si>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</si>
  <si>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</si>
  <si>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</si>
  <si>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</si>
  <si>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</si>
  <si>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</si>
  <si>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</si>
  <si>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</si>
  <si>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Here are a recipe for master mix and cycling conditions for 18S:</t>
  </si>
  <si>
    <t>Reaction mixture with Pfu polymerase per 30ul reaction:</t>
  </si>
  <si>
    <t>water 22.23ul</t>
  </si>
  <si>
    <t xml:space="preserve">buffer 3ul </t>
  </si>
  <si>
    <t>dNTPs 0.2ul of a 25uM solution</t>
  </si>
  <si>
    <t>forward primer 1.56ul of a 10uM solution</t>
  </si>
  <si>
    <t>reverse primer 1.56ul of a 10uM solution</t>
  </si>
  <si>
    <t>Pfu polymerase 0.25ul</t>
  </si>
  <si>
    <t>template DNA 1ul</t>
  </si>
  <si>
    <t>PCR conditions:</t>
  </si>
  <si>
    <t>Cheers,</t>
  </si>
  <si>
    <t>Angela.</t>
  </si>
  <si>
    <t>2 - negative control - no template</t>
  </si>
  <si>
    <t>(probably less than 60 ml)</t>
  </si>
  <si>
    <t xml:space="preserve"> 1 - 1a that didn't work (60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</si>
</sst>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80" zoomScaleNormal="80" workbookViewId="0">
      <selection activeCell="A4" sqref="A4:B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2" ht="22.5" customHeight="1" x14ac:dyDescent="0.25">
      <c r="C1" s="25">
        <f ca="1">TODAY()</f>
        <v>42515</v>
      </c>
      <c r="D1" s="25"/>
      <c r="E1" s="25"/>
      <c r="F1" s="25"/>
      <c r="G1" s="8">
        <f ca="1">NOW()</f>
        <v>42515.554731249998</v>
      </c>
    </row>
    <row r="2" spans="1:12" ht="21" customHeight="1" x14ac:dyDescent="0.3">
      <c r="A2" s="9"/>
      <c r="B2" s="9"/>
      <c r="C2" s="15" t="s">
        <v>15</v>
      </c>
      <c r="D2" s="16">
        <v>0</v>
      </c>
      <c r="E2" s="17" t="s">
        <v>16</v>
      </c>
      <c r="F2" s="10"/>
      <c r="G2" s="11"/>
      <c r="H2" s="9"/>
    </row>
    <row r="3" spans="1:12" ht="15.75" thickBot="1" x14ac:dyDescent="0.3">
      <c r="A3" s="13">
        <v>40</v>
      </c>
      <c r="B3" s="13" t="s">
        <v>0</v>
      </c>
      <c r="C3" s="14" t="s">
        <v>14</v>
      </c>
      <c r="D3" t="s">
        <v>19</v>
      </c>
      <c r="E3" s="26" t="s">
        <v>18</v>
      </c>
      <c r="F3" s="26"/>
      <c r="G3" s="26"/>
      <c r="H3">
        <v>20</v>
      </c>
      <c r="I3" t="s">
        <v>13</v>
      </c>
    </row>
    <row r="4" spans="1:12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12" ht="22.5" customHeight="1" thickBot="1" x14ac:dyDescent="0.3">
      <c r="A5" s="1">
        <f>D5*$A$3</f>
        <v>28.64</v>
      </c>
      <c r="B5" t="s">
        <v>0</v>
      </c>
      <c r="C5" s="2" t="s">
        <v>1</v>
      </c>
      <c r="D5">
        <v>0.71599999999999997</v>
      </c>
      <c r="E5" s="1">
        <f>A5*$H$3</f>
        <v>572.79999999999995</v>
      </c>
      <c r="F5" t="s">
        <v>0</v>
      </c>
      <c r="G5" s="2" t="s">
        <v>1</v>
      </c>
      <c r="H5">
        <f>E5</f>
        <v>572.79999999999995</v>
      </c>
    </row>
    <row r="6" spans="1:12" ht="22.5" customHeight="1" thickBot="1" x14ac:dyDescent="0.3">
      <c r="A6" s="1">
        <f t="shared" ref="A6:A13" si="0">D6*$A$3</f>
        <v>0</v>
      </c>
      <c r="B6" t="s">
        <v>0</v>
      </c>
      <c r="C6" s="3" t="s">
        <v>17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12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80</v>
      </c>
      <c r="F7" t="s">
        <v>0</v>
      </c>
      <c r="G7" s="3" t="s">
        <v>3</v>
      </c>
      <c r="H7">
        <f t="shared" ref="H7:H9" si="2">E7</f>
        <v>80</v>
      </c>
    </row>
    <row r="8" spans="1:12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64</v>
      </c>
      <c r="F8" t="s">
        <v>0</v>
      </c>
      <c r="G8" s="3" t="s">
        <v>7</v>
      </c>
      <c r="H8">
        <f t="shared" si="2"/>
        <v>64</v>
      </c>
    </row>
    <row r="9" spans="1:12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48</v>
      </c>
      <c r="F9" t="s">
        <v>0</v>
      </c>
      <c r="G9" s="3" t="s">
        <v>2</v>
      </c>
      <c r="H9">
        <f t="shared" si="2"/>
        <v>48</v>
      </c>
    </row>
    <row r="10" spans="1:12" ht="22.5" customHeight="1" thickBot="1" x14ac:dyDescent="0.3">
      <c r="A10" s="1">
        <f t="shared" si="0"/>
        <v>0.4</v>
      </c>
      <c r="B10" t="s">
        <v>0</v>
      </c>
      <c r="C10" s="3" t="s">
        <v>10</v>
      </c>
      <c r="D10">
        <v>0.01</v>
      </c>
      <c r="E10" s="1">
        <f t="shared" si="1"/>
        <v>8</v>
      </c>
      <c r="F10" t="s">
        <v>0</v>
      </c>
      <c r="G10" s="3" t="s">
        <v>10</v>
      </c>
      <c r="H10" s="7">
        <f>SUM(H5:H9)</f>
        <v>764.8</v>
      </c>
    </row>
    <row r="11" spans="1:12" ht="22.5" customHeight="1" thickBot="1" x14ac:dyDescent="0.3">
      <c r="A11" s="1">
        <f t="shared" si="0"/>
        <v>0.4</v>
      </c>
      <c r="B11" t="s">
        <v>0</v>
      </c>
      <c r="C11" s="3" t="s">
        <v>11</v>
      </c>
      <c r="D11">
        <v>0.01</v>
      </c>
      <c r="E11" s="1">
        <f t="shared" si="1"/>
        <v>8</v>
      </c>
      <c r="F11" t="s">
        <v>0</v>
      </c>
      <c r="G11" s="3" t="s">
        <v>11</v>
      </c>
    </row>
    <row r="12" spans="1:12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16</v>
      </c>
      <c r="F12" t="s">
        <v>0</v>
      </c>
      <c r="G12" s="3" t="s">
        <v>4</v>
      </c>
    </row>
    <row r="13" spans="1:12" ht="22.5" customHeight="1" thickBot="1" x14ac:dyDescent="0.3">
      <c r="A13" s="1">
        <f t="shared" si="0"/>
        <v>0.16</v>
      </c>
      <c r="B13" t="s">
        <v>0</v>
      </c>
      <c r="C13" s="3" t="s">
        <v>5</v>
      </c>
      <c r="D13">
        <v>4.0000000000000001E-3</v>
      </c>
      <c r="E13" s="1">
        <f t="shared" si="1"/>
        <v>3.2</v>
      </c>
      <c r="F13" t="s">
        <v>0</v>
      </c>
      <c r="G13" s="3" t="s">
        <v>5</v>
      </c>
    </row>
    <row r="14" spans="1:12" ht="22.5" customHeight="1" x14ac:dyDescent="0.3">
      <c r="A14" s="4">
        <f>SUM(A5:A13)</f>
        <v>39.999999999999993</v>
      </c>
      <c r="B14" s="5" t="s">
        <v>0</v>
      </c>
      <c r="C14" s="6" t="s">
        <v>6</v>
      </c>
      <c r="D14">
        <f>SUM(D5:D13)</f>
        <v>1</v>
      </c>
      <c r="E14" s="4">
        <f>SUM(E5:E13)</f>
        <v>800</v>
      </c>
      <c r="F14" s="5" t="s">
        <v>0</v>
      </c>
      <c r="G14" s="6" t="s">
        <v>12</v>
      </c>
      <c r="H14">
        <f>H10/$H$3</f>
        <v>38.239999999999995</v>
      </c>
      <c r="I14">
        <f>H14+A13+A12+A11+A10</f>
        <v>39.999999999999986</v>
      </c>
      <c r="L14">
        <f>H14-15</f>
        <v>23.239999999999995</v>
      </c>
    </row>
    <row r="16" spans="1:12" ht="18.75" x14ac:dyDescent="0.25">
      <c r="C16" s="19" t="s">
        <v>20</v>
      </c>
    </row>
    <row r="17" spans="1:9" ht="21" customHeight="1" x14ac:dyDescent="0.25">
      <c r="C17" s="9" t="s">
        <v>21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22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23</v>
      </c>
      <c r="D19" s="12"/>
      <c r="E19" s="12"/>
      <c r="F19" s="12"/>
      <c r="G19" s="12" t="s">
        <v>34</v>
      </c>
      <c r="H19" s="12"/>
      <c r="I19" s="12"/>
    </row>
    <row r="20" spans="1:9" x14ac:dyDescent="0.25">
      <c r="C20" s="18" t="s">
        <v>24</v>
      </c>
      <c r="G20" t="s">
        <v>32</v>
      </c>
    </row>
    <row r="21" spans="1:9" x14ac:dyDescent="0.25">
      <c r="C21" s="18" t="s">
        <v>25</v>
      </c>
      <c r="G21" t="s">
        <v>33</v>
      </c>
    </row>
    <row r="22" spans="1:9" x14ac:dyDescent="0.25">
      <c r="C22" t="s">
        <v>26</v>
      </c>
    </row>
    <row r="23" spans="1:9" x14ac:dyDescent="0.25">
      <c r="C23" t="s">
        <v>27</v>
      </c>
    </row>
    <row r="24" spans="1:9" x14ac:dyDescent="0.25">
      <c r="C24" t="s">
        <v>28</v>
      </c>
    </row>
    <row r="26" spans="1:9" x14ac:dyDescent="0.25">
      <c r="C26" t="s">
        <v>29</v>
      </c>
    </row>
    <row r="27" spans="1:9" s="21" customFormat="1" ht="99.75" customHeight="1" x14ac:dyDescent="0.25">
      <c r="C27" s="27"/>
      <c r="D27" s="27"/>
      <c r="E27" s="27"/>
      <c r="F27" s="27"/>
      <c r="G27" s="27"/>
      <c r="H27" s="27"/>
      <c r="I27" s="27"/>
    </row>
    <row r="29" spans="1:9" ht="18.75" x14ac:dyDescent="0.3">
      <c r="A29" s="9"/>
      <c r="B29" s="9"/>
      <c r="C29" s="15" t="s">
        <v>30</v>
      </c>
      <c r="D29" s="16">
        <v>0</v>
      </c>
      <c r="E29" s="17" t="s">
        <v>16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20" t="s">
        <v>31</v>
      </c>
      <c r="D30" t="s">
        <v>19</v>
      </c>
      <c r="E30" s="24" t="s">
        <v>18</v>
      </c>
      <c r="F30" s="24"/>
      <c r="G30" s="24"/>
      <c r="H30">
        <v>0</v>
      </c>
      <c r="I30" t="s">
        <v>13</v>
      </c>
    </row>
    <row r="31" spans="1:9" ht="19.5" thickBot="1" x14ac:dyDescent="0.3">
      <c r="A31" s="22" t="s">
        <v>8</v>
      </c>
      <c r="B31" s="23"/>
      <c r="C31" s="2" t="s">
        <v>9</v>
      </c>
      <c r="E31" s="22" t="s">
        <v>8</v>
      </c>
      <c r="F31" s="23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0</v>
      </c>
      <c r="F32" t="s">
        <v>0</v>
      </c>
      <c r="G32" s="2" t="s">
        <v>1</v>
      </c>
      <c r="H32">
        <f>E32</f>
        <v>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17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0</v>
      </c>
      <c r="F34" t="s">
        <v>0</v>
      </c>
      <c r="G34" s="3" t="s">
        <v>3</v>
      </c>
      <c r="H34">
        <f t="shared" ref="H34:H36" si="5">E34</f>
        <v>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0</v>
      </c>
      <c r="F35" t="s">
        <v>0</v>
      </c>
      <c r="G35" s="3" t="s">
        <v>7</v>
      </c>
      <c r="H35">
        <f t="shared" si="5"/>
        <v>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0</v>
      </c>
      <c r="F36" t="s">
        <v>0</v>
      </c>
      <c r="G36" s="3" t="s">
        <v>2</v>
      </c>
      <c r="H36">
        <f t="shared" si="5"/>
        <v>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0</v>
      </c>
      <c r="F37" t="s">
        <v>0</v>
      </c>
      <c r="G37" s="3" t="s">
        <v>10</v>
      </c>
      <c r="H37" s="7">
        <f>SUM(H32:H36)</f>
        <v>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0</v>
      </c>
      <c r="F41" s="5" t="s">
        <v>0</v>
      </c>
      <c r="G41" s="6" t="s">
        <v>12</v>
      </c>
      <c r="H41">
        <f>H37/$H$3</f>
        <v>0</v>
      </c>
      <c r="I41">
        <f>H41+A40+A39+A38+A37</f>
        <v>2.8</v>
      </c>
    </row>
  </sheetData>
  <mergeCells count="8">
    <mergeCell ref="A31:B31"/>
    <mergeCell ref="E31:F31"/>
    <mergeCell ref="E30:G30"/>
    <mergeCell ref="C1:F1"/>
    <mergeCell ref="E3:G3"/>
    <mergeCell ref="A4:B4"/>
    <mergeCell ref="E4:F4"/>
    <mergeCell ref="C27:I27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2016-04-08T18:13:54Z</cp:lastPrinted>
  <dcterms:created xsi:type="dcterms:W3CDTF">2006-09-16T00:00:00Z</dcterms:created>
  <dcterms:modified xsi:type="dcterms:W3CDTF">2016-05-25T19:22:21Z</dcterms:modified>
  <dc:language>en-US</dc:language>
</cp:coreProperties>
</file>