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>'50uL_mix'!#REF!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'50uL_mix'!$A$14</definedName>
    <definedName name="solver_pre" localSheetId="0">0.000001</definedName>
    <definedName name="solver_rbv" localSheetId="0">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3</definedName>
    <definedName name="solver_val" localSheetId="0">50</definedName>
    <definedName name="solver_ver" localSheetId="0">3</definedName>
  </definedNames>
  <calcPr calcId="145621" iterateDelta="1E-4"/>
</workbook>
</file>

<file path=xl/calcChain.xml><?xml version="1.0" encoding="utf-8"?>
<calcChain xmlns="http://schemas.openxmlformats.org/spreadsheetml/2006/main">
  <c r="D6" i="1" l="1"/>
  <c r="H4" i="1" l="1"/>
  <c r="A7" i="1"/>
  <c r="A8" i="1"/>
  <c r="A9" i="1"/>
  <c r="A10" i="1"/>
  <c r="A11" i="1"/>
  <c r="A13" i="1"/>
  <c r="A6" i="1"/>
  <c r="C2" i="1" l="1"/>
  <c r="G2" i="1"/>
  <c r="E7" i="1" l="1"/>
  <c r="H7" i="1" s="1"/>
  <c r="E8" i="1"/>
  <c r="H8" i="1" s="1"/>
  <c r="E9" i="1"/>
  <c r="H9" i="1" s="1"/>
  <c r="E11" i="1"/>
  <c r="E12" i="1"/>
  <c r="E13" i="1"/>
  <c r="E10" i="1" l="1"/>
  <c r="A14" i="1" l="1"/>
  <c r="D14" i="1"/>
  <c r="E6" i="1"/>
  <c r="E14" i="1" l="1"/>
  <c r="H6" i="1"/>
  <c r="H10" i="1" s="1"/>
  <c r="H14" i="1" s="1"/>
  <c r="I14" i="1" s="1"/>
</calcChain>
</file>

<file path=xl/sharedStrings.xml><?xml version="1.0" encoding="utf-8"?>
<sst xmlns="http://schemas.openxmlformats.org/spreadsheetml/2006/main" count="51" uniqueCount="22">
  <si>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</si>
  <si>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</si>
  <si>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</si>
  <si>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</si>
  <si>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Total</t>
  </si>
  <si>
    <t>dNTPs (2.5mM each)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</si>
  <si>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</si>
  <si>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</si>
  <si>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</si>
  <si>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</si>
  <si>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x</t>
  </si>
  <si>
    <t>1X_65ul 1.5ul Mg+</t>
  </si>
  <si>
    <t>Notes:</t>
  </si>
  <si>
    <t>x                           Master Mix (no primers)</t>
  </si>
  <si>
    <t>Polymerase</t>
  </si>
  <si>
    <t>E.coli cells</t>
  </si>
  <si>
    <t>Colony PCR4</t>
  </si>
  <si>
    <t>Tm=66 C, 31x cycles</t>
  </si>
  <si>
    <t>Colony PCR: 15 min 95C in the beginning</t>
  </si>
  <si>
    <t>Increased liquid volume to avoid possible inhibition</t>
  </si>
  <si>
    <t>Total |mm per tube: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</si>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</sst>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3" borderId="0" xfId="0" applyFont="1" applyFill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6" fillId="0" borderId="0" xfId="0" applyFont="1"/>
    <xf numFmtId="22" fontId="0" fillId="0" borderId="0" xfId="0" applyNumberFormat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2" fontId="0" fillId="0" borderId="6" xfId="0" applyNumberFormat="1" applyBorder="1"/>
    <xf numFmtId="0" fontId="0" fillId="0" borderId="8" xfId="0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14" fontId="7" fillId="0" borderId="6" xfId="0" applyNumberFormat="1" applyFont="1" applyBorder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H8" sqref="H8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6.85546875" customWidth="1"/>
    <col min="5" max="5" width="6.5703125" customWidth="1"/>
    <col min="6" max="6" width="4" customWidth="1"/>
    <col min="7" max="7" width="24.42578125" customWidth="1"/>
    <col min="8" max="8" width="6" customWidth="1"/>
    <col min="9" max="1025" width="8.5703125"/>
  </cols>
  <sheetData>
    <row r="1" spans="1:9" ht="9.75" customHeight="1" x14ac:dyDescent="0.25"/>
    <row r="2" spans="1:9" ht="22.5" customHeight="1" x14ac:dyDescent="0.25">
      <c r="C2" s="16">
        <f ca="1">TODAY()</f>
        <v>42306</v>
      </c>
      <c r="D2" s="16"/>
      <c r="E2" s="16"/>
      <c r="F2" s="16"/>
      <c r="G2" s="8">
        <f ca="1">NOW()</f>
        <v>42306.569381250003</v>
      </c>
    </row>
    <row r="3" spans="1:9" ht="21" customHeight="1" x14ac:dyDescent="0.3">
      <c r="A3" s="9"/>
      <c r="B3" s="9"/>
      <c r="C3" s="15" t="s">
        <v>16</v>
      </c>
      <c r="D3" s="10"/>
      <c r="E3" s="10"/>
      <c r="F3" s="10"/>
      <c r="G3" s="11"/>
      <c r="H3" s="9"/>
    </row>
    <row r="4" spans="1:9" ht="15.75" thickBot="1" x14ac:dyDescent="0.3">
      <c r="A4" s="13">
        <v>40</v>
      </c>
      <c r="B4" s="13" t="s">
        <v>0</v>
      </c>
      <c r="C4" s="14" t="s">
        <v>11</v>
      </c>
      <c r="D4">
        <v>16</v>
      </c>
      <c r="E4" s="17" t="s">
        <v>13</v>
      </c>
      <c r="F4" s="17"/>
      <c r="G4" s="17"/>
      <c r="H4">
        <f>D4</f>
        <v>16</v>
      </c>
      <c r="I4" t="s">
        <v>10</v>
      </c>
    </row>
    <row r="5" spans="1:9" ht="18" customHeight="1" thickBot="1" x14ac:dyDescent="0.3">
      <c r="A5" s="18" t="s">
        <v>6</v>
      </c>
      <c r="B5" s="19"/>
      <c r="C5" s="2" t="s">
        <v>7</v>
      </c>
      <c r="E5" s="18" t="s">
        <v>6</v>
      </c>
      <c r="F5" s="19"/>
      <c r="G5" s="2" t="s">
        <v>7</v>
      </c>
    </row>
    <row r="6" spans="1:9" ht="22.5" customHeight="1" thickBot="1" x14ac:dyDescent="0.3">
      <c r="A6" s="1">
        <f>D6*$A$4</f>
        <v>28.4</v>
      </c>
      <c r="B6" t="s">
        <v>0</v>
      </c>
      <c r="C6" s="2" t="s">
        <v>1</v>
      </c>
      <c r="D6">
        <f>0.69+0.4/20</f>
        <v>0.71</v>
      </c>
      <c r="E6" s="1">
        <f>A6*$D$4</f>
        <v>454.4</v>
      </c>
      <c r="F6" t="s">
        <v>0</v>
      </c>
      <c r="G6" s="2" t="s">
        <v>1</v>
      </c>
      <c r="H6">
        <f>E6</f>
        <v>454.4</v>
      </c>
      <c r="I6" t="s">
        <v>21</v>
      </c>
    </row>
    <row r="7" spans="1:9" ht="22.5" customHeight="1" thickBot="1" x14ac:dyDescent="0.3">
      <c r="A7" s="1">
        <f t="shared" ref="A7:A13" si="0">D7*$A$4</f>
        <v>4</v>
      </c>
      <c r="B7" t="s">
        <v>0</v>
      </c>
      <c r="C7" s="3" t="s">
        <v>3</v>
      </c>
      <c r="D7">
        <v>0.1</v>
      </c>
      <c r="E7" s="1">
        <f t="shared" ref="E7:E13" si="1">A7*$D$4</f>
        <v>64</v>
      </c>
      <c r="F7" t="s">
        <v>0</v>
      </c>
      <c r="G7" s="3" t="s">
        <v>3</v>
      </c>
      <c r="H7">
        <f>E7</f>
        <v>64</v>
      </c>
      <c r="I7" t="s">
        <v>21</v>
      </c>
    </row>
    <row r="8" spans="1:9" ht="22.5" customHeight="1" thickBot="1" x14ac:dyDescent="0.3">
      <c r="A8" s="1">
        <f t="shared" si="0"/>
        <v>3.2</v>
      </c>
      <c r="B8" t="s">
        <v>0</v>
      </c>
      <c r="C8" s="3" t="s">
        <v>5</v>
      </c>
      <c r="D8">
        <v>0.08</v>
      </c>
      <c r="E8" s="1">
        <f t="shared" si="1"/>
        <v>51.2</v>
      </c>
      <c r="F8" t="s">
        <v>0</v>
      </c>
      <c r="G8" s="3" t="s">
        <v>5</v>
      </c>
      <c r="H8">
        <f t="shared" ref="H8:H9" si="2">E8</f>
        <v>51.2</v>
      </c>
    </row>
    <row r="9" spans="1:9" ht="22.5" customHeight="1" thickBot="1" x14ac:dyDescent="0.3">
      <c r="A9" s="1">
        <f t="shared" si="0"/>
        <v>2.4</v>
      </c>
      <c r="B9" t="s">
        <v>0</v>
      </c>
      <c r="C9" s="3" t="s">
        <v>2</v>
      </c>
      <c r="D9">
        <v>0.06</v>
      </c>
      <c r="E9" s="1">
        <f t="shared" si="1"/>
        <v>38.4</v>
      </c>
      <c r="F9" t="s">
        <v>0</v>
      </c>
      <c r="G9" s="3" t="s">
        <v>2</v>
      </c>
      <c r="H9">
        <f t="shared" si="2"/>
        <v>38.4</v>
      </c>
    </row>
    <row r="10" spans="1:9" ht="22.5" customHeight="1" thickBot="1" x14ac:dyDescent="0.3">
      <c r="A10" s="1">
        <f t="shared" si="0"/>
        <v>0.8</v>
      </c>
      <c r="B10" t="s">
        <v>0</v>
      </c>
      <c r="C10" s="3" t="s">
        <v>8</v>
      </c>
      <c r="D10">
        <v>0.02</v>
      </c>
      <c r="E10" s="1">
        <f t="shared" si="1"/>
        <v>12.8</v>
      </c>
      <c r="F10" t="s">
        <v>0</v>
      </c>
      <c r="G10" s="3" t="s">
        <v>8</v>
      </c>
      <c r="H10" s="7">
        <f>SUM(H6:H9)</f>
        <v>608</v>
      </c>
    </row>
    <row r="11" spans="1:9" ht="22.5" customHeight="1" thickBot="1" x14ac:dyDescent="0.3">
      <c r="A11" s="1">
        <f t="shared" si="0"/>
        <v>0.8</v>
      </c>
      <c r="B11" t="s">
        <v>0</v>
      </c>
      <c r="C11" s="3" t="s">
        <v>9</v>
      </c>
      <c r="D11">
        <v>0.02</v>
      </c>
      <c r="E11" s="1">
        <f t="shared" si="1"/>
        <v>12.8</v>
      </c>
      <c r="F11" t="s">
        <v>0</v>
      </c>
      <c r="G11" s="3" t="s">
        <v>9</v>
      </c>
    </row>
    <row r="12" spans="1:9" ht="22.5" customHeight="1" thickBot="1" x14ac:dyDescent="0.3">
      <c r="A12" s="1">
        <v>0</v>
      </c>
      <c r="B12" t="s">
        <v>0</v>
      </c>
      <c r="C12" s="3" t="s">
        <v>15</v>
      </c>
      <c r="D12">
        <v>0.02</v>
      </c>
      <c r="E12" s="1">
        <f t="shared" si="1"/>
        <v>0</v>
      </c>
      <c r="F12" t="s">
        <v>0</v>
      </c>
      <c r="G12" s="3" t="s">
        <v>15</v>
      </c>
    </row>
    <row r="13" spans="1:9" ht="22.5" customHeight="1" thickBot="1" x14ac:dyDescent="0.3">
      <c r="A13" s="1">
        <f t="shared" si="0"/>
        <v>0.4</v>
      </c>
      <c r="B13" t="s">
        <v>0</v>
      </c>
      <c r="C13" s="3" t="s">
        <v>14</v>
      </c>
      <c r="D13">
        <v>0.01</v>
      </c>
      <c r="E13" s="1">
        <f t="shared" si="1"/>
        <v>6.4</v>
      </c>
      <c r="F13" t="s">
        <v>0</v>
      </c>
      <c r="G13" s="3" t="s">
        <v>14</v>
      </c>
    </row>
    <row r="14" spans="1:9" ht="22.5" customHeight="1" x14ac:dyDescent="0.3">
      <c r="A14" s="4">
        <f>SUM(A6:A13)</f>
        <v>39.999999999999993</v>
      </c>
      <c r="B14" s="5" t="s">
        <v>0</v>
      </c>
      <c r="C14" s="6" t="s">
        <v>4</v>
      </c>
      <c r="D14">
        <f>SUM(D6:D13)</f>
        <v>1.02</v>
      </c>
      <c r="E14" s="4">
        <f>SUM(E6:E13)</f>
        <v>639.99999999999989</v>
      </c>
      <c r="F14" s="5" t="s">
        <v>0</v>
      </c>
      <c r="G14" s="6" t="s">
        <v>20</v>
      </c>
      <c r="H14">
        <f>H10/$D$4</f>
        <v>38</v>
      </c>
      <c r="I14">
        <f>H14+A13+A12+A11+A10</f>
        <v>39.999999999999993</v>
      </c>
    </row>
    <row r="16" spans="1:9" ht="21" customHeight="1" x14ac:dyDescent="0.25">
      <c r="A16" t="s">
        <v>12</v>
      </c>
      <c r="C16" s="9" t="s">
        <v>18</v>
      </c>
      <c r="D16" s="9"/>
      <c r="E16" s="9"/>
      <c r="F16" s="9"/>
      <c r="G16" s="9"/>
      <c r="H16" s="9"/>
      <c r="I16" s="9"/>
    </row>
    <row r="17" spans="3:9" ht="21" customHeight="1" x14ac:dyDescent="0.25">
      <c r="C17" s="9" t="s">
        <v>19</v>
      </c>
      <c r="D17" s="9"/>
      <c r="E17" s="9"/>
      <c r="F17" s="9"/>
      <c r="G17" s="9"/>
      <c r="H17" s="9"/>
      <c r="I17" s="9"/>
    </row>
    <row r="18" spans="3:9" ht="20.25" customHeight="1" x14ac:dyDescent="0.25">
      <c r="C18" s="12" t="s">
        <v>17</v>
      </c>
      <c r="D18" s="12"/>
      <c r="E18" s="12"/>
      <c r="F18" s="12"/>
      <c r="G18" s="12"/>
      <c r="H18" s="12"/>
      <c r="I18" s="12"/>
    </row>
  </sheetData>
  <mergeCells count="4">
    <mergeCell ref="C2:F2"/>
    <mergeCell ref="E4:G4"/>
    <mergeCell ref="A5:B5"/>
    <mergeCell ref="E5:F5"/>
  </mergeCells>
  <pageMargins left="1.8249999999999997" right="0.7" top="0.75" bottom="0.75" header="0.51180555555555496" footer="0.51180555555555496"/>
  <pageSetup scale="77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50uL_mix</vt:lpstr>
      <vt:lpstr>Sheet2</vt:lpstr>
      <vt:lpstr>Sheet3</vt:lpstr>
      <vt:lpstr>'50uL_mix'!solver_opt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2015-09-28T20:25:08Z</cp:lastPrinted>
  <dcterms:created xsi:type="dcterms:W3CDTF">2006-09-16T00:00:00Z</dcterms:created>
  <dcterms:modified xsi:type="dcterms:W3CDTF">2015-10-30T19:03:49Z</dcterms:modified>
  <dc:language>en-US</dc:language>
</cp:coreProperties>
</file>