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/>
  </bookViews>
  <sheets>
    <sheet name="50uL_mix" sheetId="1" r:id="rId1"/>
    <sheet name="Sheet2" sheetId="2" r:id="rId2"/>
    <sheet name="Sheet3" sheetId="3" r:id="rId3"/>
  </sheets>
  <definedNames>
    <definedName name="solver_adj" localSheetId="0">'50uL_mix'!#REF!</definedName>
    <definedName name="solver_cvg" localSheetId="0">0.0001</definedName>
    <definedName name="solver_drv" localSheetId="0">1</definedName>
    <definedName name="solver_eng" localSheetId="0">1</definedName>
    <definedName name="solver_est" localSheetId="0">1</definedName>
    <definedName name="solver_itr" localSheetId="0">2147483647</definedName>
    <definedName name="solver_mip" localSheetId="0">2147483647</definedName>
    <definedName name="solver_mni" localSheetId="0">30</definedName>
    <definedName name="solver_mrt" localSheetId="0">0.075</definedName>
    <definedName name="solver_msl" localSheetId="0">2</definedName>
    <definedName name="solver_neg" localSheetId="0">1</definedName>
    <definedName name="solver_nod" localSheetId="0">2147483647</definedName>
    <definedName name="solver_num" localSheetId="0">0</definedName>
    <definedName name="solver_nwt" localSheetId="0">1</definedName>
    <definedName name="solver_opt" localSheetId="0">'50uL_mix'!$A$11</definedName>
    <definedName name="solver_pre" localSheetId="0">0.000001</definedName>
    <definedName name="solver_rbv" localSheetId="0">1</definedName>
    <definedName name="solver_rlx" localSheetId="0">2</definedName>
    <definedName name="solver_rsd" localSheetId="0">0</definedName>
    <definedName name="solver_scl" localSheetId="0">1</definedName>
    <definedName name="solver_sho" localSheetId="0">2</definedName>
    <definedName name="solver_ssz" localSheetId="0">100</definedName>
    <definedName name="solver_tim" localSheetId="0">2147483647</definedName>
    <definedName name="solver_tol" localSheetId="0">0.01</definedName>
    <definedName name="solver_typ" localSheetId="0">3</definedName>
    <definedName name="solver_val" localSheetId="0">50</definedName>
    <definedName name="solver_ver" localSheetId="0">3</definedName>
  </definedNames>
  <calcPr calcId="145621" iterateDelta="1E-4"/>
</workbook>
</file>

<file path=xl/calcChain.xml><?xml version="1.0" encoding="utf-8"?>
<calcChain xmlns="http://schemas.openxmlformats.org/spreadsheetml/2006/main">
  <c r="J11" i="1" l="1"/>
  <c r="E12" i="1"/>
  <c r="H9" i="1"/>
  <c r="H11" i="1" s="1"/>
  <c r="E4" i="1"/>
  <c r="E5" i="1"/>
  <c r="E6" i="1"/>
  <c r="E7" i="1"/>
  <c r="E8" i="1"/>
  <c r="E9" i="1"/>
  <c r="E10" i="1"/>
  <c r="E3" i="1"/>
  <c r="A3" i="1"/>
  <c r="H4" i="1" l="1"/>
  <c r="H5" i="1"/>
  <c r="H6" i="1"/>
  <c r="H3" i="1"/>
  <c r="E11" i="1" l="1"/>
  <c r="A11" i="1" l="1"/>
</calcChain>
</file>

<file path=xl/sharedStrings.xml><?xml version="1.0" encoding="utf-8"?>
<sst xmlns="http://schemas.openxmlformats.org/spreadsheetml/2006/main" count="46" uniqueCount="19">
  <si>
    <t>uL</t>
  </si>
  <si>
    <r>
      <t>ddH</t>
    </r>
    <r>
      <rPr>
        <vertAlign val="subscript"/>
        <sz val="14"/>
        <color rgb="FF000000"/>
        <rFont val="Times New Roman"/>
        <family val="1"/>
        <charset val="204"/>
      </rPr>
      <t>2</t>
    </r>
    <r>
      <rPr>
        <sz val="14"/>
        <color rgb="FF000000"/>
        <rFont val="Times New Roman"/>
        <family val="1"/>
        <charset val="204"/>
      </rPr>
      <t>O</t>
    </r>
  </si>
  <si>
    <t>MgCl2</t>
  </si>
  <si>
    <t>10x PCR buffer</t>
  </si>
  <si>
    <t>DNA template</t>
  </si>
  <si>
    <t>Polymerase</t>
  </si>
  <si>
    <t>Total</t>
  </si>
  <si>
    <t>Note:</t>
  </si>
  <si>
    <t>dNTPs (2.5mM each)</t>
  </si>
  <si>
    <t>Amount</t>
  </si>
  <si>
    <t>Compound</t>
  </si>
  <si>
    <r>
      <t>P3, 5</t>
    </r>
    <r>
      <rPr>
        <sz val="14"/>
        <color rgb="FF000000"/>
        <rFont val="Calibri"/>
        <family val="2"/>
        <charset val="204"/>
      </rPr>
      <t>μ</t>
    </r>
    <r>
      <rPr>
        <sz val="14"/>
        <color rgb="FF000000"/>
        <rFont val="Times New Roman"/>
        <family val="1"/>
        <charset val="204"/>
      </rPr>
      <t>M</t>
    </r>
  </si>
  <si>
    <r>
      <t xml:space="preserve">P4, 5 </t>
    </r>
    <r>
      <rPr>
        <sz val="14"/>
        <color rgb="FF000000"/>
        <rFont val="Calibri"/>
        <family val="2"/>
        <charset val="204"/>
      </rPr>
      <t>μ</t>
    </r>
    <r>
      <rPr>
        <sz val="14"/>
        <color rgb="FF000000"/>
        <rFont val="Times New Roman"/>
        <family val="1"/>
        <charset val="204"/>
      </rPr>
      <t>M</t>
    </r>
  </si>
  <si>
    <t>Total |mm per tube ul:</t>
  </si>
  <si>
    <t>100 uL Reaction mixture didn't work, so Amount is decreased, plus time for annealing is proposed to increase</t>
  </si>
  <si>
    <t>for 66 C</t>
  </si>
  <si>
    <t>Double template amt</t>
  </si>
  <si>
    <t>Master mix for 6 reactions</t>
  </si>
  <si>
    <t>1X_65ul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</si>
</sst>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rgb="FF000000"/>
      <name val="Calibri"/>
      <family val="2"/>
      <charset val="1"/>
    </font>
    <font>
      <sz val="14"/>
      <color rgb="FF000000"/>
      <name val="Times New Roman"/>
      <family val="1"/>
      <charset val="204"/>
    </font>
    <font>
      <vertAlign val="subscript"/>
      <sz val="14"/>
      <color rgb="FF000000"/>
      <name val="Times New Roman"/>
      <family val="1"/>
      <charset val="204"/>
    </font>
    <font>
      <sz val="14"/>
      <color rgb="FF000000"/>
      <name val="Calibri"/>
      <family val="2"/>
      <charset val="204"/>
    </font>
    <font>
      <b/>
      <sz val="14"/>
      <color rgb="FF000000"/>
      <name val="Calibri"/>
      <family val="2"/>
      <charset val="1"/>
    </font>
    <font>
      <b/>
      <sz val="14"/>
      <color rgb="FF000000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rgb="FF8EB4E3"/>
        <bgColor rgb="FF9999FF"/>
      </patternFill>
    </fill>
    <fill>
      <patternFill patternType="solid">
        <fgColor rgb="FFFFFFFF"/>
        <bgColor rgb="FFFFFFCC"/>
      </patternFill>
    </fill>
    <fill>
      <patternFill patternType="solid">
        <fgColor rgb="FFE6B9B8"/>
        <bgColor rgb="FFFFCC99"/>
      </patternFill>
    </fill>
  </fills>
  <borders count="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3" borderId="3" xfId="0" applyFont="1" applyFill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4" fillId="4" borderId="0" xfId="0" applyFont="1" applyFill="1"/>
    <xf numFmtId="0" fontId="4" fillId="0" borderId="0" xfId="0" applyFont="1"/>
    <xf numFmtId="0" fontId="5" fillId="0" borderId="5" xfId="0" applyFont="1" applyBorder="1" applyAlignment="1">
      <alignment vertical="center" wrapText="1"/>
    </xf>
    <xf numFmtId="0" fontId="0" fillId="0" borderId="0" xfId="0" applyAlignment="1">
      <alignment horizontal="center"/>
    </xf>
    <xf numFmtId="0" fontId="1" fillId="2" borderId="6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33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E6B9B8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EB4E3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abSelected="1" zoomScaleNormal="100" workbookViewId="0">
      <selection activeCell="J12" sqref="J12"/>
    </sheetView>
  </sheetViews>
  <sheetFormatPr defaultRowHeight="15" x14ac:dyDescent="0.25"/>
  <cols>
    <col min="1" max="1" width="6.42578125" customWidth="1"/>
    <col min="2" max="2" width="5.42578125"/>
    <col min="3" max="3" width="26.28515625" customWidth="1"/>
    <col min="4" max="4" width="2.28515625" customWidth="1"/>
    <col min="5" max="5" width="7.5703125" customWidth="1"/>
    <col min="6" max="6" width="4.28515625" customWidth="1"/>
    <col min="7" max="7" width="26.5703125" customWidth="1"/>
    <col min="8" max="8" width="6.5703125" customWidth="1"/>
    <col min="9" max="9" width="8.5703125"/>
    <col min="10" max="10" width="8.28515625" customWidth="1"/>
    <col min="11" max="1025" width="8.5703125"/>
  </cols>
  <sheetData>
    <row r="1" spans="1:10" ht="15.75" thickBot="1" x14ac:dyDescent="0.3">
      <c r="A1" s="9" t="s">
        <v>18</v>
      </c>
      <c r="B1" s="9"/>
      <c r="C1" s="9"/>
      <c r="E1" s="9" t="s">
        <v>17</v>
      </c>
      <c r="F1" s="9"/>
      <c r="G1" s="9"/>
    </row>
    <row r="2" spans="1:10" ht="18" customHeight="1" thickBot="1" x14ac:dyDescent="0.3">
      <c r="A2" s="10" t="s">
        <v>9</v>
      </c>
      <c r="B2" s="11"/>
      <c r="C2" s="2" t="s">
        <v>10</v>
      </c>
      <c r="E2" s="10" t="s">
        <v>9</v>
      </c>
      <c r="F2" s="11"/>
      <c r="G2" s="2" t="s">
        <v>10</v>
      </c>
    </row>
    <row r="3" spans="1:10" ht="22.5" customHeight="1" thickBot="1" x14ac:dyDescent="0.3">
      <c r="A3" s="1">
        <f>44.85</f>
        <v>44.85</v>
      </c>
      <c r="B3" t="s">
        <v>0</v>
      </c>
      <c r="C3" s="2" t="s">
        <v>1</v>
      </c>
      <c r="E3" s="1">
        <f>A3*6</f>
        <v>269.10000000000002</v>
      </c>
      <c r="F3" t="s">
        <v>0</v>
      </c>
      <c r="G3" s="2" t="s">
        <v>1</v>
      </c>
      <c r="H3">
        <f>E3</f>
        <v>269.10000000000002</v>
      </c>
    </row>
    <row r="4" spans="1:10" ht="22.5" customHeight="1" thickBot="1" x14ac:dyDescent="0.3">
      <c r="A4" s="3">
        <v>6.5</v>
      </c>
      <c r="B4" t="s">
        <v>0</v>
      </c>
      <c r="C4" s="4" t="s">
        <v>3</v>
      </c>
      <c r="E4" s="1">
        <f t="shared" ref="E4:E10" si="0">A4*6</f>
        <v>39</v>
      </c>
      <c r="F4" t="s">
        <v>0</v>
      </c>
      <c r="G4" s="4" t="s">
        <v>3</v>
      </c>
      <c r="H4">
        <f t="shared" ref="H4:H8" si="1">E4</f>
        <v>39</v>
      </c>
    </row>
    <row r="5" spans="1:10" ht="22.5" customHeight="1" thickBot="1" x14ac:dyDescent="0.3">
      <c r="A5" s="5">
        <v>5.2</v>
      </c>
      <c r="B5" t="s">
        <v>0</v>
      </c>
      <c r="C5" s="4" t="s">
        <v>8</v>
      </c>
      <c r="E5" s="1">
        <f t="shared" si="0"/>
        <v>31.200000000000003</v>
      </c>
      <c r="F5" t="s">
        <v>0</v>
      </c>
      <c r="G5" s="4" t="s">
        <v>8</v>
      </c>
      <c r="H5">
        <f t="shared" si="1"/>
        <v>31.200000000000003</v>
      </c>
    </row>
    <row r="6" spans="1:10" ht="22.5" customHeight="1" thickBot="1" x14ac:dyDescent="0.3">
      <c r="A6" s="5">
        <v>3.9000000000000004</v>
      </c>
      <c r="B6" t="s">
        <v>0</v>
      </c>
      <c r="C6" s="4" t="s">
        <v>2</v>
      </c>
      <c r="E6" s="1">
        <f t="shared" si="0"/>
        <v>23.400000000000002</v>
      </c>
      <c r="F6" t="s">
        <v>0</v>
      </c>
      <c r="G6" s="4" t="s">
        <v>2</v>
      </c>
      <c r="H6">
        <f t="shared" si="1"/>
        <v>23.400000000000002</v>
      </c>
    </row>
    <row r="7" spans="1:10" ht="22.5" customHeight="1" thickBot="1" x14ac:dyDescent="0.3">
      <c r="A7" s="5">
        <v>1.3</v>
      </c>
      <c r="B7" t="s">
        <v>0</v>
      </c>
      <c r="C7" s="4" t="s">
        <v>11</v>
      </c>
      <c r="E7" s="1">
        <f t="shared" si="0"/>
        <v>7.8000000000000007</v>
      </c>
      <c r="F7" t="s">
        <v>0</v>
      </c>
      <c r="G7" s="4" t="s">
        <v>11</v>
      </c>
    </row>
    <row r="8" spans="1:10" ht="22.5" customHeight="1" thickBot="1" x14ac:dyDescent="0.3">
      <c r="A8" s="5">
        <v>1.3</v>
      </c>
      <c r="B8" t="s">
        <v>0</v>
      </c>
      <c r="C8" s="4" t="s">
        <v>12</v>
      </c>
      <c r="E8" s="1">
        <f t="shared" si="0"/>
        <v>7.8000000000000007</v>
      </c>
      <c r="F8" t="s">
        <v>0</v>
      </c>
      <c r="G8" s="4" t="s">
        <v>12</v>
      </c>
    </row>
    <row r="9" spans="1:10" ht="22.5" customHeight="1" thickBot="1" x14ac:dyDescent="0.3">
      <c r="A9" s="5">
        <v>1.3</v>
      </c>
      <c r="B9" t="s">
        <v>0</v>
      </c>
      <c r="C9" s="4" t="s">
        <v>4</v>
      </c>
      <c r="E9" s="1">
        <f t="shared" si="0"/>
        <v>7.8000000000000007</v>
      </c>
      <c r="F9" t="s">
        <v>0</v>
      </c>
      <c r="G9" s="4" t="s">
        <v>4</v>
      </c>
      <c r="H9">
        <f>SUM(H3:H8)</f>
        <v>362.7</v>
      </c>
    </row>
    <row r="10" spans="1:10" ht="22.5" customHeight="1" thickBot="1" x14ac:dyDescent="0.3">
      <c r="A10" s="5">
        <v>0.65</v>
      </c>
      <c r="B10" t="s">
        <v>0</v>
      </c>
      <c r="C10" s="4" t="s">
        <v>5</v>
      </c>
      <c r="E10" s="1">
        <f t="shared" si="0"/>
        <v>3.9000000000000004</v>
      </c>
      <c r="F10" t="s">
        <v>0</v>
      </c>
      <c r="G10" s="4" t="s">
        <v>5</v>
      </c>
    </row>
    <row r="11" spans="1:10" ht="22.5" customHeight="1" x14ac:dyDescent="0.3">
      <c r="A11" s="6">
        <f>SUM(A3:A10)</f>
        <v>65</v>
      </c>
      <c r="B11" s="7" t="s">
        <v>0</v>
      </c>
      <c r="C11" s="8" t="s">
        <v>6</v>
      </c>
      <c r="E11" s="6">
        <f>SUM(E3:E10)</f>
        <v>390</v>
      </c>
      <c r="F11" s="7" t="s">
        <v>0</v>
      </c>
      <c r="G11" s="8" t="s">
        <v>13</v>
      </c>
      <c r="H11">
        <f>H9/6</f>
        <v>60.449999999999996</v>
      </c>
      <c r="J11">
        <f>H11+A9+A10+A8+A7</f>
        <v>64.999999999999986</v>
      </c>
    </row>
    <row r="12" spans="1:10" ht="18.75" x14ac:dyDescent="0.25">
      <c r="E12" s="12">
        <f>E11/6</f>
        <v>65</v>
      </c>
    </row>
    <row r="14" spans="1:10" ht="22.5" customHeight="1" x14ac:dyDescent="0.25">
      <c r="A14" t="s">
        <v>7</v>
      </c>
      <c r="C14" t="s">
        <v>14</v>
      </c>
    </row>
    <row r="15" spans="1:10" ht="22.5" customHeight="1" x14ac:dyDescent="0.25">
      <c r="C15" t="s">
        <v>15</v>
      </c>
    </row>
    <row r="16" spans="1:10" x14ac:dyDescent="0.25">
      <c r="C16" t="s">
        <v>16</v>
      </c>
    </row>
    <row r="17" ht="22.5" customHeight="1" x14ac:dyDescent="0.25"/>
    <row r="18" ht="22.5" customHeight="1" x14ac:dyDescent="0.25"/>
    <row r="19" ht="22.5" customHeight="1" x14ac:dyDescent="0.25"/>
  </sheetData>
  <mergeCells count="4">
    <mergeCell ref="A1:C1"/>
    <mergeCell ref="E1:G1"/>
    <mergeCell ref="A2:B2"/>
    <mergeCell ref="E2:F2"/>
  </mergeCells>
  <pageMargins left="0.7" right="0.7" top="0.75" bottom="0.75" header="0.51180555555555496" footer="0.51180555555555496"/>
  <pageSetup paperSize="9"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5" x14ac:dyDescent="0.2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5" x14ac:dyDescent="0.2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50uL_mix</vt:lpstr>
      <vt:lpstr>Sheet2</vt:lpstr>
      <vt:lpstr>Sheet3</vt:lpstr>
      <vt:lpstr>'50uL_mix'!solver_opt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andriy</dc:creator>
  <cp:lastModifiedBy>Andriy Sheremet</cp:lastModifiedBy>
  <cp:revision>0</cp:revision>
  <cp:lastPrinted>2015-07-30T21:32:00Z</cp:lastPrinted>
  <dcterms:created xsi:type="dcterms:W3CDTF">2006-09-16T00:00:00Z</dcterms:created>
  <dcterms:modified xsi:type="dcterms:W3CDTF">2015-07-31T05:07:45Z</dcterms:modified>
  <dc:language>en-US</dc:language>
</cp:coreProperties>
</file>