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y\Documents\protocols\pcr\pcr\"/>
    </mc:Choice>
  </mc:AlternateContent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H38" i="1" l="1"/>
  <c r="I38" i="1"/>
  <c r="H36" i="1"/>
  <c r="A31" i="1"/>
  <c r="E31" i="1" s="1"/>
  <c r="H31" i="1" s="1"/>
  <c r="A32" i="1"/>
  <c r="E32" i="1" s="1"/>
  <c r="H32" i="1" s="1"/>
  <c r="A33" i="1"/>
  <c r="A34" i="1"/>
  <c r="E34" i="1" s="1"/>
  <c r="H34" i="1" s="1"/>
  <c r="A35" i="1"/>
  <c r="E35" i="1" s="1"/>
  <c r="H35" i="1" s="1"/>
  <c r="A36" i="1"/>
  <c r="E36" i="1" s="1"/>
  <c r="A37" i="1"/>
  <c r="E37" i="1" s="1"/>
  <c r="A30" i="1"/>
  <c r="E30" i="1" s="1"/>
  <c r="H30" i="1" s="1"/>
  <c r="G31" i="1"/>
  <c r="D31" i="1"/>
  <c r="D38" i="1" s="1"/>
  <c r="E33" i="1" l="1"/>
  <c r="H33" i="1" s="1"/>
  <c r="E38" i="1"/>
  <c r="A38" i="1"/>
  <c r="A7" i="1"/>
  <c r="A9" i="1"/>
  <c r="E7" i="1" l="1"/>
  <c r="H7" i="1" s="1"/>
  <c r="D8" i="1"/>
  <c r="G8" i="1"/>
  <c r="E9" i="1"/>
  <c r="H9" i="1" s="1"/>
  <c r="A10" i="1"/>
  <c r="E10" i="1" s="1"/>
  <c r="H10" i="1" s="1"/>
  <c r="A11" i="1"/>
  <c r="E11" i="1" s="1"/>
  <c r="A12" i="1"/>
  <c r="E12" i="1" s="1"/>
  <c r="A13" i="1"/>
  <c r="E13" i="1" s="1"/>
  <c r="A14" i="1"/>
  <c r="E14" i="1" s="1"/>
  <c r="A8" i="1" l="1"/>
  <c r="E8" i="1" s="1"/>
  <c r="E15" i="1" s="1"/>
  <c r="D15" i="1"/>
  <c r="A15" i="1" l="1"/>
  <c r="H8" i="1"/>
  <c r="H11" i="1" l="1"/>
  <c r="H15" i="1" s="1"/>
  <c r="I15" i="1" s="1"/>
  <c r="G3" i="1"/>
  <c r="C3" i="1"/>
</calcChain>
</file>

<file path=xl/sharedStrings.xml><?xml version="1.0" encoding="utf-8"?>
<sst xmlns="http://schemas.openxmlformats.org/spreadsheetml/2006/main" count="116" uniqueCount="37">
  <si>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</si>
  <si>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</si>
  <si>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</si>
  <si>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</si>
  <si>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</si>
  <si>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</si>
  <si>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</si>
  <si>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</si>
  <si>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</si>
  <si>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t>x</t>
  </si>
  <si>
    <t>1X_65ul 1.5ul Mg+</t>
  </si>
  <si>
    <t>Additive: DMSO</t>
  </si>
  <si>
    <t>%</t>
  </si>
  <si>
    <t>DMSO 100%</t>
  </si>
  <si>
    <t>x                        Master Mix (no primers)</t>
  </si>
  <si>
    <t>1ul</t>
  </si>
  <si>
    <r>
      <t>Pf, 10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</si>
  <si>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10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</si>
  <si>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Phusion Polymerase</t>
  </si>
  <si>
    <t>Annealing Temperature</t>
  </si>
  <si>
    <t>C</t>
  </si>
  <si>
    <t>Initial Denaturation</t>
  </si>
  <si>
    <t>Total | per tube ul:</t>
  </si>
  <si>
    <t>Denaturation</t>
  </si>
  <si>
    <t>Elongation</t>
  </si>
  <si>
    <t>1x</t>
  </si>
  <si>
    <t>30 x</t>
  </si>
  <si>
    <t>7'</t>
  </si>
  <si>
    <t>inf</t>
  </si>
  <si>
    <t>Note:</t>
  </si>
  <si>
    <t>Increased Amount of template ( used: 5 %)</t>
  </si>
  <si>
    <t>dNTPs (25mM each)</t>
  </si>
  <si>
    <t>http://www.soest.hawaii.edu/oceanography/courses/OCN626/626_PCR%20amplification_gel%20visualization.pdf</t>
  </si>
  <si>
    <t>Adapted from, still working on</t>
  </si>
  <si>
    <t>15'</t>
  </si>
  <si>
    <t>45''</t>
  </si>
  <si>
    <t>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</si>
</sst>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8" xfId="0" applyBorder="1"/>
    <xf numFmtId="0" fontId="1" fillId="0" borderId="8" xfId="0" applyFont="1" applyFill="1" applyBorder="1" applyAlignment="1">
      <alignment vertical="center" wrapText="1"/>
    </xf>
    <xf numFmtId="0" fontId="0" fillId="0" borderId="8" xfId="0" applyFill="1" applyBorder="1"/>
    <xf numFmtId="0" fontId="0" fillId="0" borderId="7" xfId="0" applyBorder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left" vertical="center" wrapText="1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oest.hawaii.edu/oceanography/courses/OCN626/626_PCR%20amplification_gel%20visualiz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4" zoomScale="80" zoomScaleNormal="80" workbookViewId="0">
      <selection activeCell="D23" sqref="D23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x14ac:dyDescent="0.25">
      <c r="A1" t="s">
        <v>33</v>
      </c>
    </row>
    <row r="2" spans="1:9" x14ac:dyDescent="0.25">
      <c r="A2" s="27" t="s">
        <v>32</v>
      </c>
    </row>
    <row r="3" spans="1:9" ht="22.5" customHeight="1" x14ac:dyDescent="0.25">
      <c r="C3" s="21">
        <f ca="1">TODAY()</f>
        <v>42573</v>
      </c>
      <c r="D3" s="21"/>
      <c r="E3" s="21"/>
      <c r="F3" s="21"/>
      <c r="G3" s="8">
        <f ca="1">NOW()</f>
        <v>42573.59811770833</v>
      </c>
    </row>
    <row r="4" spans="1:9" ht="21" customHeight="1" x14ac:dyDescent="0.3">
      <c r="A4" s="9"/>
      <c r="B4" s="9"/>
      <c r="C4" s="14" t="s">
        <v>11</v>
      </c>
      <c r="D4" s="15">
        <v>0</v>
      </c>
      <c r="E4" s="16" t="s">
        <v>12</v>
      </c>
      <c r="F4" s="10"/>
      <c r="G4" s="11"/>
      <c r="H4" s="9"/>
    </row>
    <row r="5" spans="1:9" ht="15.75" thickBot="1" x14ac:dyDescent="0.3">
      <c r="A5" s="12">
        <v>50</v>
      </c>
      <c r="B5" s="12" t="s">
        <v>0</v>
      </c>
      <c r="C5" s="13" t="s">
        <v>10</v>
      </c>
      <c r="D5" t="s">
        <v>15</v>
      </c>
      <c r="E5" s="22" t="s">
        <v>14</v>
      </c>
      <c r="F5" s="22"/>
      <c r="G5" s="22"/>
      <c r="H5">
        <v>9</v>
      </c>
      <c r="I5" t="s">
        <v>9</v>
      </c>
    </row>
    <row r="6" spans="1:9" ht="18" customHeight="1" thickBot="1" x14ac:dyDescent="0.3">
      <c r="A6" s="23" t="s">
        <v>7</v>
      </c>
      <c r="B6" s="24"/>
      <c r="C6" s="2" t="s">
        <v>8</v>
      </c>
      <c r="E6" s="23" t="s">
        <v>7</v>
      </c>
      <c r="F6" s="24"/>
      <c r="G6" s="2" t="s">
        <v>8</v>
      </c>
    </row>
    <row r="7" spans="1:9" ht="22.5" customHeight="1" thickBot="1" x14ac:dyDescent="0.3">
      <c r="A7" s="1">
        <f>D7*$A$5</f>
        <v>41</v>
      </c>
      <c r="B7" t="s">
        <v>0</v>
      </c>
      <c r="C7" s="2" t="s">
        <v>1</v>
      </c>
      <c r="D7">
        <v>0.82</v>
      </c>
      <c r="E7" s="1">
        <f>A7*$H$5</f>
        <v>369</v>
      </c>
      <c r="F7" t="s">
        <v>0</v>
      </c>
      <c r="G7" s="2" t="s">
        <v>1</v>
      </c>
      <c r="H7">
        <f>E7</f>
        <v>369</v>
      </c>
    </row>
    <row r="8" spans="1:9" ht="22.5" customHeight="1" thickBot="1" x14ac:dyDescent="0.3">
      <c r="A8" s="1">
        <f t="shared" ref="A8" si="0">D8*$A$5</f>
        <v>0</v>
      </c>
      <c r="B8" t="s">
        <v>0</v>
      </c>
      <c r="C8" s="3" t="s">
        <v>13</v>
      </c>
      <c r="D8">
        <f>D4/100</f>
        <v>0</v>
      </c>
      <c r="E8" s="1">
        <f t="shared" ref="E8:E14" si="1">A8*$H$5</f>
        <v>0</v>
      </c>
      <c r="F8" t="s">
        <v>0</v>
      </c>
      <c r="G8" s="3" t="str">
        <f>C8</f>
        <v>DMSO 100%</v>
      </c>
      <c r="H8">
        <f>E8</f>
        <v>0</v>
      </c>
    </row>
    <row r="9" spans="1:9" ht="22.5" customHeight="1" thickBot="1" x14ac:dyDescent="0.3">
      <c r="A9" s="1">
        <f>D9*$A$5</f>
        <v>5</v>
      </c>
      <c r="B9" t="s">
        <v>0</v>
      </c>
      <c r="C9" s="3" t="s">
        <v>2</v>
      </c>
      <c r="D9">
        <v>0.1</v>
      </c>
      <c r="E9" s="1">
        <f t="shared" si="1"/>
        <v>45</v>
      </c>
      <c r="F9" t="s">
        <v>0</v>
      </c>
      <c r="G9" s="3" t="s">
        <v>2</v>
      </c>
      <c r="H9">
        <f t="shared" ref="H9:H10" si="2">E9</f>
        <v>45</v>
      </c>
    </row>
    <row r="10" spans="1:9" ht="22.5" customHeight="1" thickBot="1" x14ac:dyDescent="0.3">
      <c r="A10" s="1">
        <f t="shared" ref="A10:A14" si="3">D10*$A$5</f>
        <v>0.4</v>
      </c>
      <c r="B10" t="s">
        <v>0</v>
      </c>
      <c r="C10" s="3" t="s">
        <v>31</v>
      </c>
      <c r="D10">
        <v>8.0000000000000002E-3</v>
      </c>
      <c r="E10" s="1">
        <f t="shared" si="1"/>
        <v>3.6</v>
      </c>
      <c r="F10" t="s">
        <v>0</v>
      </c>
      <c r="G10" s="3" t="s">
        <v>6</v>
      </c>
      <c r="H10">
        <f t="shared" si="2"/>
        <v>3.6</v>
      </c>
    </row>
    <row r="11" spans="1:9" ht="22.5" customHeight="1" thickBot="1" x14ac:dyDescent="0.3">
      <c r="A11" s="1">
        <f t="shared" si="3"/>
        <v>0.3</v>
      </c>
      <c r="B11" t="s">
        <v>0</v>
      </c>
      <c r="C11" s="3" t="s">
        <v>16</v>
      </c>
      <c r="D11">
        <v>6.0000000000000001E-3</v>
      </c>
      <c r="E11" s="1">
        <f t="shared" si="1"/>
        <v>2.6999999999999997</v>
      </c>
      <c r="F11" t="s">
        <v>0</v>
      </c>
      <c r="G11" s="3" t="s">
        <v>16</v>
      </c>
      <c r="H11" s="7">
        <f>SUM(H7:H10)</f>
        <v>417.6</v>
      </c>
    </row>
    <row r="12" spans="1:9" ht="22.5" customHeight="1" thickBot="1" x14ac:dyDescent="0.3">
      <c r="A12" s="1">
        <f t="shared" si="3"/>
        <v>0.3</v>
      </c>
      <c r="B12" t="s">
        <v>0</v>
      </c>
      <c r="C12" s="3" t="s">
        <v>17</v>
      </c>
      <c r="D12">
        <v>6.0000000000000001E-3</v>
      </c>
      <c r="E12" s="1">
        <f t="shared" si="1"/>
        <v>2.6999999999999997</v>
      </c>
      <c r="F12" t="s">
        <v>0</v>
      </c>
      <c r="G12" s="3" t="s">
        <v>17</v>
      </c>
    </row>
    <row r="13" spans="1:9" ht="22.5" customHeight="1" thickBot="1" x14ac:dyDescent="0.3">
      <c r="A13" s="1">
        <f t="shared" si="3"/>
        <v>2.5</v>
      </c>
      <c r="B13" t="s">
        <v>0</v>
      </c>
      <c r="C13" s="3" t="s">
        <v>3</v>
      </c>
      <c r="D13">
        <v>0.05</v>
      </c>
      <c r="E13" s="1">
        <f t="shared" si="1"/>
        <v>22.5</v>
      </c>
      <c r="F13" t="s">
        <v>0</v>
      </c>
      <c r="G13" s="3" t="s">
        <v>3</v>
      </c>
    </row>
    <row r="14" spans="1:9" ht="22.5" customHeight="1" thickBot="1" x14ac:dyDescent="0.3">
      <c r="A14" s="1">
        <f t="shared" si="3"/>
        <v>0.5</v>
      </c>
      <c r="B14" t="s">
        <v>0</v>
      </c>
      <c r="C14" s="3" t="s">
        <v>18</v>
      </c>
      <c r="D14">
        <v>0.01</v>
      </c>
      <c r="E14" s="1">
        <f t="shared" si="1"/>
        <v>4.5</v>
      </c>
      <c r="F14" t="s">
        <v>0</v>
      </c>
      <c r="G14" s="3" t="s">
        <v>4</v>
      </c>
    </row>
    <row r="15" spans="1:9" ht="22.5" customHeight="1" x14ac:dyDescent="0.3">
      <c r="A15" s="4">
        <f>SUM(A7:A14)</f>
        <v>49.999999999999993</v>
      </c>
      <c r="B15" s="5" t="s">
        <v>0</v>
      </c>
      <c r="C15" s="6" t="s">
        <v>5</v>
      </c>
      <c r="D15">
        <f>SUM(D7:D14)</f>
        <v>1</v>
      </c>
      <c r="E15" s="4">
        <f>SUM(E7:E14)</f>
        <v>450</v>
      </c>
      <c r="F15" s="5" t="s">
        <v>0</v>
      </c>
      <c r="G15" s="6" t="s">
        <v>22</v>
      </c>
      <c r="H15">
        <f>H11/$H$5</f>
        <v>46.400000000000006</v>
      </c>
      <c r="I15">
        <f>H15+A14+A13+A11+A12</f>
        <v>50</v>
      </c>
    </row>
    <row r="17" spans="1:9" ht="18" customHeight="1" x14ac:dyDescent="0.25">
      <c r="A17" t="s">
        <v>29</v>
      </c>
      <c r="C17" s="26" t="s">
        <v>30</v>
      </c>
      <c r="D17" s="26"/>
      <c r="E17" s="26"/>
      <c r="F17" s="26"/>
      <c r="G17" s="26"/>
    </row>
    <row r="19" spans="1:9" ht="18.75" x14ac:dyDescent="0.25">
      <c r="B19" s="17" t="s">
        <v>25</v>
      </c>
      <c r="C19" s="18" t="s">
        <v>21</v>
      </c>
      <c r="D19" s="17">
        <v>95</v>
      </c>
      <c r="E19" s="17" t="s">
        <v>20</v>
      </c>
      <c r="F19" s="17" t="s">
        <v>34</v>
      </c>
    </row>
    <row r="20" spans="1:9" x14ac:dyDescent="0.25">
      <c r="B20" s="25" t="s">
        <v>26</v>
      </c>
      <c r="C20" s="17" t="s">
        <v>23</v>
      </c>
      <c r="D20" s="17">
        <v>95</v>
      </c>
      <c r="E20" s="17" t="s">
        <v>20</v>
      </c>
      <c r="F20" s="17" t="s">
        <v>35</v>
      </c>
    </row>
    <row r="21" spans="1:9" ht="22.5" customHeight="1" x14ac:dyDescent="0.25">
      <c r="B21" s="25"/>
      <c r="C21" s="17" t="s">
        <v>19</v>
      </c>
      <c r="D21" s="17">
        <v>48</v>
      </c>
      <c r="E21" s="17" t="s">
        <v>20</v>
      </c>
      <c r="F21" s="17" t="s">
        <v>36</v>
      </c>
    </row>
    <row r="22" spans="1:9" ht="20.25" customHeight="1" x14ac:dyDescent="0.25">
      <c r="B22" s="25"/>
      <c r="C22" s="17" t="s">
        <v>24</v>
      </c>
      <c r="D22" s="17">
        <v>72</v>
      </c>
      <c r="E22" s="17" t="s">
        <v>20</v>
      </c>
      <c r="F22" s="17" t="s">
        <v>36</v>
      </c>
    </row>
    <row r="23" spans="1:9" x14ac:dyDescent="0.25">
      <c r="B23" s="19" t="s">
        <v>25</v>
      </c>
      <c r="C23" s="19" t="s">
        <v>24</v>
      </c>
      <c r="D23" s="19">
        <v>72</v>
      </c>
      <c r="E23" s="19" t="s">
        <v>20</v>
      </c>
      <c r="F23" s="19" t="s">
        <v>27</v>
      </c>
    </row>
    <row r="24" spans="1:9" x14ac:dyDescent="0.25">
      <c r="B24" s="17"/>
      <c r="C24" s="17"/>
      <c r="D24" s="19">
        <v>4</v>
      </c>
      <c r="E24" s="19" t="s">
        <v>20</v>
      </c>
      <c r="F24" s="19" t="s">
        <v>28</v>
      </c>
    </row>
    <row r="27" spans="1:9" ht="18.75" x14ac:dyDescent="0.3">
      <c r="A27" s="9"/>
      <c r="B27" s="9"/>
      <c r="C27" s="14" t="s">
        <v>11</v>
      </c>
      <c r="D27" s="15">
        <v>0</v>
      </c>
      <c r="E27" s="16" t="s">
        <v>12</v>
      </c>
      <c r="F27" s="10"/>
      <c r="G27" s="11"/>
      <c r="H27" s="9"/>
    </row>
    <row r="28" spans="1:9" ht="15.75" thickBot="1" x14ac:dyDescent="0.3">
      <c r="A28" s="12">
        <v>500</v>
      </c>
      <c r="B28" s="12" t="s">
        <v>0</v>
      </c>
      <c r="C28" s="20" t="s">
        <v>10</v>
      </c>
      <c r="D28" t="s">
        <v>15</v>
      </c>
      <c r="E28" s="22" t="s">
        <v>14</v>
      </c>
      <c r="F28" s="22"/>
      <c r="G28" s="22"/>
      <c r="H28">
        <v>1</v>
      </c>
      <c r="I28" t="s">
        <v>9</v>
      </c>
    </row>
    <row r="29" spans="1:9" ht="19.5" thickBot="1" x14ac:dyDescent="0.3">
      <c r="A29" s="23" t="s">
        <v>7</v>
      </c>
      <c r="B29" s="24"/>
      <c r="C29" s="2" t="s">
        <v>8</v>
      </c>
      <c r="E29" s="23" t="s">
        <v>7</v>
      </c>
      <c r="F29" s="24"/>
      <c r="G29" s="2" t="s">
        <v>8</v>
      </c>
    </row>
    <row r="30" spans="1:9" ht="21" thickBot="1" x14ac:dyDescent="0.3">
      <c r="A30" s="1">
        <f>D30*$A$28</f>
        <v>410</v>
      </c>
      <c r="B30" t="s">
        <v>0</v>
      </c>
      <c r="C30" s="2" t="s">
        <v>1</v>
      </c>
      <c r="D30">
        <v>0.82</v>
      </c>
      <c r="E30" s="1">
        <f>A30*$H$28</f>
        <v>410</v>
      </c>
      <c r="F30" t="s">
        <v>0</v>
      </c>
      <c r="G30" s="2" t="s">
        <v>1</v>
      </c>
      <c r="H30">
        <f>E30</f>
        <v>410</v>
      </c>
    </row>
    <row r="31" spans="1:9" ht="19.5" thickBot="1" x14ac:dyDescent="0.3">
      <c r="A31" s="1">
        <f t="shared" ref="A31:A37" si="4">D31*$A$28</f>
        <v>0</v>
      </c>
      <c r="B31" t="s">
        <v>0</v>
      </c>
      <c r="C31" s="3" t="s">
        <v>13</v>
      </c>
      <c r="D31">
        <f>D27/100</f>
        <v>0</v>
      </c>
      <c r="E31" s="1">
        <f t="shared" ref="E31:E37" si="5">A31*$H$28</f>
        <v>0</v>
      </c>
      <c r="F31" t="s">
        <v>0</v>
      </c>
      <c r="G31" s="3" t="str">
        <f>C31</f>
        <v>DMSO 100%</v>
      </c>
      <c r="H31">
        <f>E31</f>
        <v>0</v>
      </c>
    </row>
    <row r="32" spans="1:9" ht="19.5" thickBot="1" x14ac:dyDescent="0.3">
      <c r="A32" s="1">
        <f t="shared" si="4"/>
        <v>50</v>
      </c>
      <c r="B32" t="s">
        <v>0</v>
      </c>
      <c r="C32" s="3" t="s">
        <v>2</v>
      </c>
      <c r="D32">
        <v>0.1</v>
      </c>
      <c r="E32" s="1">
        <f t="shared" si="5"/>
        <v>50</v>
      </c>
      <c r="F32" t="s">
        <v>0</v>
      </c>
      <c r="G32" s="3" t="s">
        <v>2</v>
      </c>
      <c r="H32">
        <f t="shared" ref="H32:H35" si="6">E32</f>
        <v>50</v>
      </c>
    </row>
    <row r="33" spans="1:9" ht="38.25" thickBot="1" x14ac:dyDescent="0.3">
      <c r="A33" s="1">
        <f t="shared" si="4"/>
        <v>4</v>
      </c>
      <c r="B33" t="s">
        <v>0</v>
      </c>
      <c r="C33" s="3" t="s">
        <v>31</v>
      </c>
      <c r="D33">
        <v>8.0000000000000002E-3</v>
      </c>
      <c r="E33" s="1">
        <f t="shared" si="5"/>
        <v>4</v>
      </c>
      <c r="F33" t="s">
        <v>0</v>
      </c>
      <c r="G33" s="3" t="s">
        <v>31</v>
      </c>
      <c r="H33">
        <f t="shared" si="6"/>
        <v>4</v>
      </c>
    </row>
    <row r="34" spans="1:9" ht="19.5" thickBot="1" x14ac:dyDescent="0.3">
      <c r="A34" s="1">
        <f t="shared" si="4"/>
        <v>3</v>
      </c>
      <c r="B34" t="s">
        <v>0</v>
      </c>
      <c r="C34" s="3" t="s">
        <v>16</v>
      </c>
      <c r="D34">
        <v>6.0000000000000001E-3</v>
      </c>
      <c r="E34" s="1">
        <f t="shared" si="5"/>
        <v>3</v>
      </c>
      <c r="F34" t="s">
        <v>0</v>
      </c>
      <c r="G34" s="3" t="s">
        <v>16</v>
      </c>
      <c r="H34">
        <f t="shared" si="6"/>
        <v>3</v>
      </c>
    </row>
    <row r="35" spans="1:9" ht="19.5" thickBot="1" x14ac:dyDescent="0.3">
      <c r="A35" s="1">
        <f t="shared" si="4"/>
        <v>3</v>
      </c>
      <c r="B35" t="s">
        <v>0</v>
      </c>
      <c r="C35" s="3" t="s">
        <v>17</v>
      </c>
      <c r="D35">
        <v>6.0000000000000001E-3</v>
      </c>
      <c r="E35" s="1">
        <f t="shared" si="5"/>
        <v>3</v>
      </c>
      <c r="F35" t="s">
        <v>0</v>
      </c>
      <c r="G35" s="3" t="s">
        <v>17</v>
      </c>
      <c r="H35">
        <f t="shared" si="6"/>
        <v>3</v>
      </c>
    </row>
    <row r="36" spans="1:9" ht="19.5" thickBot="1" x14ac:dyDescent="0.3">
      <c r="A36" s="1">
        <f t="shared" si="4"/>
        <v>25</v>
      </c>
      <c r="B36" t="s">
        <v>0</v>
      </c>
      <c r="C36" s="3" t="s">
        <v>3</v>
      </c>
      <c r="D36">
        <v>0.05</v>
      </c>
      <c r="E36" s="1">
        <f t="shared" si="5"/>
        <v>25</v>
      </c>
      <c r="F36" t="s">
        <v>0</v>
      </c>
      <c r="G36" s="3" t="s">
        <v>3</v>
      </c>
      <c r="H36" s="7">
        <f>SUM(H30:H35)</f>
        <v>470</v>
      </c>
    </row>
    <row r="37" spans="1:9" ht="19.5" thickBot="1" x14ac:dyDescent="0.3">
      <c r="A37" s="1">
        <f t="shared" si="4"/>
        <v>5</v>
      </c>
      <c r="B37" t="s">
        <v>0</v>
      </c>
      <c r="C37" s="3" t="s">
        <v>18</v>
      </c>
      <c r="D37">
        <v>0.01</v>
      </c>
      <c r="E37" s="1">
        <f t="shared" si="5"/>
        <v>5</v>
      </c>
      <c r="F37" t="s">
        <v>0</v>
      </c>
      <c r="G37" s="3" t="s">
        <v>4</v>
      </c>
    </row>
    <row r="38" spans="1:9" ht="18.75" x14ac:dyDescent="0.3">
      <c r="A38" s="4">
        <f>SUM(A30:A37)</f>
        <v>500</v>
      </c>
      <c r="B38" s="5" t="s">
        <v>0</v>
      </c>
      <c r="C38" s="6" t="s">
        <v>5</v>
      </c>
      <c r="D38">
        <f>SUM(D30:D37)</f>
        <v>1</v>
      </c>
      <c r="E38" s="4">
        <f>SUM(E30:E37)</f>
        <v>500</v>
      </c>
      <c r="F38" s="5" t="s">
        <v>0</v>
      </c>
      <c r="G38" s="6" t="s">
        <v>22</v>
      </c>
      <c r="H38">
        <f>H36/H28</f>
        <v>470</v>
      </c>
      <c r="I38">
        <f>H38+A37+A36</f>
        <v>500</v>
      </c>
    </row>
  </sheetData>
  <mergeCells count="9">
    <mergeCell ref="E28:G28"/>
    <mergeCell ref="A29:B29"/>
    <mergeCell ref="E29:F29"/>
    <mergeCell ref="C3:F3"/>
    <mergeCell ref="E5:G5"/>
    <mergeCell ref="A6:B6"/>
    <mergeCell ref="E6:F6"/>
    <mergeCell ref="B20:B22"/>
    <mergeCell ref="C17:G17"/>
  </mergeCells>
  <hyperlinks>
    <hyperlink ref="A2" r:id="rId1"/>
  </hyperlinks>
  <pageMargins left="1.8249999999999997" right="0.7" top="0.75" bottom="0.75" header="0.51180555555555496" footer="0.51180555555555496"/>
  <pageSetup scale="77" firstPageNumber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2016-06-16T17:11:10Z</cp:lastPrinted>
  <dcterms:created xsi:type="dcterms:W3CDTF">2006-09-16T00:00:00Z</dcterms:created>
  <dcterms:modified xsi:type="dcterms:W3CDTF">2016-07-22T20:21:31Z</dcterms:modified>
  <dc:language>en-US</dc:language>
</cp:coreProperties>
</file>