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definedNames>
    <definedName name="solver_adj" localSheetId="0" hidden="1">Sheet1!$R$14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Sheet1!$T$14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</definedName>
    <definedName name="solver_ver" localSheetId="0" hidden="1">3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7" i="1"/>
  <c r="M5" i="1"/>
  <c r="L5" i="1"/>
  <c r="O5" i="1"/>
  <c r="M20" i="1"/>
  <c r="F5" i="1"/>
  <c r="F6" i="1"/>
  <c r="F4" i="1"/>
  <c r="F3" i="1"/>
  <c r="A5" i="1"/>
  <c r="A6" i="1"/>
  <c r="A4" i="1"/>
  <c r="A3" i="1"/>
  <c r="H7" i="1"/>
  <c r="C12" i="1"/>
  <c r="D1" i="1"/>
  <c r="B1" i="1"/>
  <c r="C7" i="1"/>
</calcChain>
</file>

<file path=xl/sharedStrings.xml><?xml version="1.0" encoding="utf-8"?>
<sst xmlns="http://schemas.openxmlformats.org/spreadsheetml/2006/main" count="70" uniqueCount="48">
  <si>
    <t>water</t>
  </si>
  <si>
    <t>ul</t>
  </si>
  <si>
    <t>Sybr</t>
  </si>
  <si>
    <t>Total</t>
  </si>
  <si>
    <t>+</t>
  </si>
  <si>
    <t>sample</t>
  </si>
  <si>
    <t>N. Standards</t>
  </si>
  <si>
    <t>N. Samples</t>
  </si>
  <si>
    <t>Total Number (x2)</t>
  </si>
  <si>
    <t>Master Mix</t>
  </si>
  <si>
    <t>x</t>
  </si>
  <si>
    <t>Total (per well)</t>
  </si>
  <si>
    <t>Name</t>
  </si>
  <si>
    <t>Number</t>
  </si>
  <si>
    <t>Std 1e6</t>
  </si>
  <si>
    <t>Std 1e4</t>
  </si>
  <si>
    <t>ntc</t>
  </si>
  <si>
    <t>Std 1e7</t>
  </si>
  <si>
    <t>Std 1e5</t>
  </si>
  <si>
    <t>per 1 ul</t>
  </si>
  <si>
    <t>primer concentration</t>
  </si>
  <si>
    <t>Stock:</t>
  </si>
  <si>
    <t>primer final concentration</t>
  </si>
  <si>
    <t>uM</t>
  </si>
  <si>
    <t>primer vol</t>
  </si>
  <si>
    <t>final vol</t>
  </si>
  <si>
    <t>Primer1 100</t>
  </si>
  <si>
    <t>Primer2 100</t>
  </si>
  <si>
    <t>s</t>
  </si>
  <si>
    <t>annealing</t>
  </si>
  <si>
    <t>hold</t>
  </si>
  <si>
    <t>10'</t>
  </si>
  <si>
    <t>denature</t>
  </si>
  <si>
    <t>melt curve</t>
  </si>
  <si>
    <t>x40</t>
  </si>
  <si>
    <t>final (uM)</t>
  </si>
  <si>
    <t>2F 100 uM</t>
  </si>
  <si>
    <t>2R 100 uM</t>
  </si>
  <si>
    <t>!!! 1F 1R primers was a mistake</t>
  </si>
  <si>
    <t>for wells</t>
  </si>
  <si>
    <t>back_check</t>
  </si>
  <si>
    <t>Std 1e2</t>
  </si>
  <si>
    <t>16_1:100</t>
  </si>
  <si>
    <t>16_4nm_1:10</t>
  </si>
  <si>
    <t>dc25_mg_dil</t>
  </si>
  <si>
    <t>dc25_mg_dil_10x</t>
  </si>
  <si>
    <t>10''</t>
  </si>
  <si>
    <t>30''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</si>
</sst>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/>
    <xf numFmtId="14" fontId="2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7" xfId="0" applyBorder="1"/>
    <xf numFmtId="11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2"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3:B46" totalsRowShown="0" headerRowDxfId="1" headerRowBorderDxfId="0">
  <autoFilter ref="A13:B46" xr:uid="{00000000-0009-0000-0100-000001000000}"/>
  <tableColumns count="2">
    <tableColumn id="3" xr3:uid="{00000000-0010-0000-0000-000003000000}" name="Name"/>
    <tableColumn id="1" xr3:uid="{00000000-0010-0000-0000-000001000000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workbookViewId="0">
      <selection activeCell="E3" sqref="E3"/>
    </sheetView>
  </sheetViews>
  <sheetFormatPr defaultRowHeight="15" x14ac:dyDescent="0.25"/>
  <cols>
    <col min="1" max="1" width="14.5703125" customWidth="1"/>
    <col min="2" max="2" width="16.7109375" customWidth="1"/>
    <col min="3" max="3" width="10.42578125" customWidth="1"/>
    <col min="5" max="5" width="14" customWidth="1"/>
    <col min="10" max="10" width="10" bestFit="1" customWidth="1"/>
    <col min="13" max="13" width="7.140625" customWidth="1"/>
  </cols>
  <sheetData>
    <row r="1" spans="1:15" ht="15.75" x14ac:dyDescent="0.25">
      <c r="B1" s="5">
        <f ca="1">TODAY()</f>
        <v>43084</v>
      </c>
      <c r="D1" s="17">
        <f ca="1">NOW()</f>
        <v>43084.63797210648</v>
      </c>
      <c r="E1" s="17"/>
    </row>
    <row r="2" spans="1:15" x14ac:dyDescent="0.25">
      <c r="A2" t="s">
        <v>19</v>
      </c>
      <c r="C2" t="s">
        <v>1</v>
      </c>
      <c r="D2" s="1" t="s">
        <v>10</v>
      </c>
      <c r="E2" s="2">
        <v>25</v>
      </c>
      <c r="F2" s="14" t="s">
        <v>9</v>
      </c>
      <c r="G2" s="15"/>
      <c r="H2" s="16"/>
      <c r="I2" s="4"/>
      <c r="J2" t="s">
        <v>20</v>
      </c>
      <c r="L2" t="s">
        <v>38</v>
      </c>
    </row>
    <row r="3" spans="1:15" x14ac:dyDescent="0.25">
      <c r="A3">
        <f>C3/10</f>
        <v>0.48</v>
      </c>
      <c r="B3" t="s">
        <v>0</v>
      </c>
      <c r="C3">
        <v>4.8</v>
      </c>
      <c r="E3" t="s">
        <v>0</v>
      </c>
      <c r="F3">
        <f>F7-SUM(F4:F6)-C9*E2</f>
        <v>90.5</v>
      </c>
      <c r="G3" t="s">
        <v>1</v>
      </c>
    </row>
    <row r="4" spans="1:15" x14ac:dyDescent="0.25">
      <c r="A4">
        <f t="shared" ref="A4:A6" si="0">C4/10</f>
        <v>0.5</v>
      </c>
      <c r="B4" t="s">
        <v>2</v>
      </c>
      <c r="C4">
        <v>5</v>
      </c>
      <c r="E4" t="s">
        <v>2</v>
      </c>
      <c r="F4">
        <f>F7/2</f>
        <v>137.5</v>
      </c>
      <c r="G4" t="s">
        <v>1</v>
      </c>
      <c r="J4" t="s">
        <v>21</v>
      </c>
      <c r="L4" t="s">
        <v>24</v>
      </c>
      <c r="M4" t="s">
        <v>25</v>
      </c>
      <c r="N4" t="s">
        <v>35</v>
      </c>
      <c r="O4" t="s">
        <v>40</v>
      </c>
    </row>
    <row r="5" spans="1:15" x14ac:dyDescent="0.25">
      <c r="A5">
        <f t="shared" si="0"/>
        <v>0.01</v>
      </c>
      <c r="B5" t="s">
        <v>36</v>
      </c>
      <c r="C5">
        <v>0.1</v>
      </c>
      <c r="E5" t="s">
        <v>26</v>
      </c>
      <c r="F5">
        <f>L5</f>
        <v>11</v>
      </c>
      <c r="G5" t="s">
        <v>1</v>
      </c>
      <c r="J5">
        <v>5</v>
      </c>
      <c r="K5" t="s">
        <v>23</v>
      </c>
      <c r="L5">
        <f>M5*N5/J5</f>
        <v>11</v>
      </c>
      <c r="M5">
        <f>F7</f>
        <v>275</v>
      </c>
      <c r="N5">
        <v>0.2</v>
      </c>
      <c r="O5">
        <f>J5*L5/M5</f>
        <v>0.2</v>
      </c>
    </row>
    <row r="6" spans="1:15" x14ac:dyDescent="0.25">
      <c r="A6">
        <f t="shared" si="0"/>
        <v>0.01</v>
      </c>
      <c r="B6" t="s">
        <v>37</v>
      </c>
      <c r="C6">
        <v>0.1</v>
      </c>
      <c r="E6" t="s">
        <v>27</v>
      </c>
      <c r="F6">
        <f>L5</f>
        <v>11</v>
      </c>
      <c r="G6" t="s">
        <v>1</v>
      </c>
      <c r="H6" t="s">
        <v>39</v>
      </c>
    </row>
    <row r="7" spans="1:15" x14ac:dyDescent="0.25">
      <c r="B7" s="3" t="s">
        <v>11</v>
      </c>
      <c r="C7" s="3">
        <f>SUM(C3:C6)</f>
        <v>10</v>
      </c>
      <c r="D7" s="3"/>
      <c r="E7" s="3" t="s">
        <v>3</v>
      </c>
      <c r="F7" s="3">
        <f>E2*10+E2*C9</f>
        <v>275</v>
      </c>
      <c r="G7" s="3" t="s">
        <v>1</v>
      </c>
      <c r="H7">
        <f>SUM(F3:F6)</f>
        <v>250</v>
      </c>
      <c r="J7" t="s">
        <v>22</v>
      </c>
    </row>
    <row r="8" spans="1:15" x14ac:dyDescent="0.25">
      <c r="B8" t="s">
        <v>4</v>
      </c>
      <c r="J8">
        <v>1</v>
      </c>
      <c r="K8" t="s">
        <v>23</v>
      </c>
    </row>
    <row r="9" spans="1:15" x14ac:dyDescent="0.25">
      <c r="B9" t="s">
        <v>5</v>
      </c>
      <c r="C9">
        <v>1</v>
      </c>
      <c r="J9" t="s">
        <v>30</v>
      </c>
      <c r="K9">
        <v>95</v>
      </c>
      <c r="L9" t="s">
        <v>31</v>
      </c>
    </row>
    <row r="10" spans="1:15" x14ac:dyDescent="0.25">
      <c r="B10" t="s">
        <v>6</v>
      </c>
      <c r="C10">
        <v>5</v>
      </c>
      <c r="J10" t="s">
        <v>32</v>
      </c>
      <c r="K10">
        <v>95</v>
      </c>
      <c r="L10" t="s">
        <v>46</v>
      </c>
      <c r="M10" s="18" t="s">
        <v>34</v>
      </c>
    </row>
    <row r="11" spans="1:15" x14ac:dyDescent="0.25">
      <c r="B11" t="s">
        <v>7</v>
      </c>
      <c r="C11">
        <v>32</v>
      </c>
      <c r="E11">
        <f>C11*2</f>
        <v>64</v>
      </c>
      <c r="J11" t="s">
        <v>29</v>
      </c>
      <c r="K11">
        <v>60</v>
      </c>
      <c r="L11" t="s">
        <v>47</v>
      </c>
      <c r="M11" s="18"/>
    </row>
    <row r="12" spans="1:15" x14ac:dyDescent="0.25">
      <c r="B12" t="s">
        <v>8</v>
      </c>
      <c r="C12">
        <f>COUNT(A14:H46)</f>
        <v>20</v>
      </c>
      <c r="M12" s="18"/>
    </row>
    <row r="13" spans="1:15" x14ac:dyDescent="0.25">
      <c r="A13" s="6" t="s">
        <v>12</v>
      </c>
      <c r="B13" s="7" t="s">
        <v>13</v>
      </c>
      <c r="C13" s="3"/>
      <c r="D13" s="6" t="s">
        <v>12</v>
      </c>
      <c r="E13" s="7" t="s">
        <v>13</v>
      </c>
      <c r="G13" s="6" t="s">
        <v>12</v>
      </c>
      <c r="H13" s="7" t="s">
        <v>13</v>
      </c>
      <c r="J13" t="s">
        <v>33</v>
      </c>
    </row>
    <row r="14" spans="1:15" x14ac:dyDescent="0.25">
      <c r="A14" s="10" t="s">
        <v>17</v>
      </c>
      <c r="B14" s="10">
        <v>1</v>
      </c>
      <c r="D14" s="11"/>
      <c r="E14" s="11"/>
      <c r="F14" s="10"/>
      <c r="G14" s="11"/>
      <c r="H14" s="11"/>
    </row>
    <row r="15" spans="1:15" x14ac:dyDescent="0.25">
      <c r="A15" s="10" t="s">
        <v>17</v>
      </c>
      <c r="B15" s="10">
        <v>2</v>
      </c>
      <c r="D15" s="12"/>
      <c r="E15" s="12"/>
      <c r="F15" s="10"/>
      <c r="G15" s="12"/>
      <c r="H15" s="12"/>
    </row>
    <row r="16" spans="1:15" x14ac:dyDescent="0.25">
      <c r="A16" s="10" t="s">
        <v>14</v>
      </c>
      <c r="B16" s="10">
        <v>3</v>
      </c>
      <c r="D16" s="11"/>
      <c r="E16" s="11"/>
      <c r="F16" s="10"/>
      <c r="G16" s="11"/>
      <c r="H16" s="11"/>
    </row>
    <row r="17" spans="1:15" x14ac:dyDescent="0.25">
      <c r="A17" s="10" t="s">
        <v>14</v>
      </c>
      <c r="B17" s="10">
        <v>5</v>
      </c>
      <c r="D17" s="12"/>
      <c r="E17" s="12"/>
      <c r="F17" s="10"/>
      <c r="G17" s="12"/>
      <c r="H17" s="12"/>
      <c r="J17" s="9">
        <v>100000000</v>
      </c>
    </row>
    <row r="18" spans="1:15" x14ac:dyDescent="0.25">
      <c r="A18" s="10" t="s">
        <v>18</v>
      </c>
      <c r="B18" s="10">
        <v>7</v>
      </c>
      <c r="D18" s="11"/>
      <c r="E18" s="11"/>
      <c r="F18" s="10"/>
      <c r="G18" s="11"/>
      <c r="H18" s="11"/>
    </row>
    <row r="19" spans="1:15" x14ac:dyDescent="0.25">
      <c r="A19" s="10" t="s">
        <v>18</v>
      </c>
      <c r="B19" s="10">
        <v>6</v>
      </c>
      <c r="D19" s="12"/>
      <c r="E19" s="12"/>
      <c r="F19" s="10"/>
      <c r="G19" s="12"/>
      <c r="H19" s="12"/>
    </row>
    <row r="20" spans="1:15" x14ac:dyDescent="0.25">
      <c r="A20" s="10" t="s">
        <v>15</v>
      </c>
      <c r="B20" s="10">
        <v>7</v>
      </c>
      <c r="D20" s="11"/>
      <c r="E20" s="11"/>
      <c r="F20" s="10"/>
      <c r="G20" s="11"/>
      <c r="H20" s="11"/>
      <c r="M20">
        <f>5/25</f>
        <v>0.2</v>
      </c>
    </row>
    <row r="21" spans="1:15" x14ac:dyDescent="0.25">
      <c r="A21" s="10" t="s">
        <v>15</v>
      </c>
      <c r="B21" s="10">
        <v>8</v>
      </c>
      <c r="D21" s="12"/>
      <c r="E21" s="12"/>
      <c r="F21" s="10"/>
      <c r="G21" s="12"/>
      <c r="H21" s="12"/>
    </row>
    <row r="22" spans="1:15" x14ac:dyDescent="0.25">
      <c r="A22" s="10" t="s">
        <v>41</v>
      </c>
      <c r="B22" s="10">
        <v>9</v>
      </c>
      <c r="D22" s="11"/>
      <c r="E22" s="11"/>
      <c r="F22" s="10"/>
      <c r="G22" s="11"/>
      <c r="H22" s="11"/>
    </row>
    <row r="23" spans="1:15" x14ac:dyDescent="0.25">
      <c r="A23" s="10" t="s">
        <v>41</v>
      </c>
      <c r="B23" s="10">
        <v>10</v>
      </c>
      <c r="D23" s="12"/>
      <c r="E23" s="12"/>
      <c r="F23" s="10"/>
      <c r="G23" s="12"/>
      <c r="H23" s="12"/>
    </row>
    <row r="24" spans="1:15" x14ac:dyDescent="0.25">
      <c r="A24" s="10" t="s">
        <v>16</v>
      </c>
      <c r="B24" s="10">
        <v>11</v>
      </c>
      <c r="D24" s="11"/>
      <c r="E24" s="11"/>
      <c r="F24" s="10"/>
      <c r="G24" s="11"/>
      <c r="H24" s="11"/>
    </row>
    <row r="25" spans="1:15" x14ac:dyDescent="0.25">
      <c r="A25" s="10" t="s">
        <v>16</v>
      </c>
      <c r="B25" s="10">
        <v>12</v>
      </c>
      <c r="D25" s="12"/>
      <c r="E25" s="12"/>
      <c r="F25" s="10"/>
      <c r="G25" s="12"/>
      <c r="H25" s="11"/>
    </row>
    <row r="26" spans="1:15" x14ac:dyDescent="0.25">
      <c r="A26" s="10"/>
      <c r="B26" s="10"/>
      <c r="D26" s="11"/>
      <c r="E26" s="11"/>
      <c r="F26" s="10"/>
      <c r="G26" s="10"/>
      <c r="H26" s="10"/>
    </row>
    <row r="27" spans="1:15" x14ac:dyDescent="0.25">
      <c r="A27" s="10" t="s">
        <v>42</v>
      </c>
      <c r="B27" s="10">
        <v>13</v>
      </c>
      <c r="D27" s="12"/>
      <c r="E27" s="12"/>
      <c r="F27" s="10"/>
      <c r="G27" s="10"/>
    </row>
    <row r="28" spans="1:15" x14ac:dyDescent="0.25">
      <c r="A28" s="10" t="s">
        <v>42</v>
      </c>
      <c r="B28" s="10">
        <v>14</v>
      </c>
      <c r="D28" s="11"/>
      <c r="E28" s="11"/>
      <c r="F28" s="10"/>
      <c r="G28" s="10"/>
    </row>
    <row r="29" spans="1:15" x14ac:dyDescent="0.25">
      <c r="A29" s="10" t="s">
        <v>43</v>
      </c>
      <c r="B29" s="10">
        <v>15</v>
      </c>
      <c r="D29" s="12"/>
      <c r="E29" s="12"/>
      <c r="F29" s="10"/>
      <c r="G29" s="10"/>
    </row>
    <row r="30" spans="1:15" x14ac:dyDescent="0.25">
      <c r="A30" s="10" t="s">
        <v>43</v>
      </c>
      <c r="B30" s="10">
        <v>16</v>
      </c>
      <c r="D30" s="11"/>
      <c r="E30" s="11"/>
      <c r="F30" s="10"/>
      <c r="G30" s="10"/>
      <c r="O30" t="s">
        <v>28</v>
      </c>
    </row>
    <row r="31" spans="1:15" x14ac:dyDescent="0.25">
      <c r="A31" s="10" t="s">
        <v>44</v>
      </c>
      <c r="B31" s="10">
        <v>17</v>
      </c>
      <c r="D31" s="12"/>
      <c r="E31" s="12"/>
      <c r="F31" s="10"/>
      <c r="G31" s="10"/>
    </row>
    <row r="32" spans="1:15" x14ac:dyDescent="0.25">
      <c r="A32" s="10" t="s">
        <v>44</v>
      </c>
      <c r="B32" s="10">
        <v>18</v>
      </c>
      <c r="D32" s="11"/>
      <c r="E32" s="11"/>
      <c r="F32" s="10"/>
      <c r="G32" s="10"/>
    </row>
    <row r="33" spans="1:7" x14ac:dyDescent="0.25">
      <c r="A33" s="10" t="s">
        <v>45</v>
      </c>
      <c r="B33" s="10">
        <v>19</v>
      </c>
      <c r="D33" s="12"/>
      <c r="E33" s="12"/>
      <c r="F33" s="10"/>
      <c r="G33" s="10"/>
    </row>
    <row r="34" spans="1:7" x14ac:dyDescent="0.25">
      <c r="A34" s="10" t="s">
        <v>45</v>
      </c>
      <c r="B34" s="10">
        <v>20</v>
      </c>
      <c r="D34" s="11"/>
      <c r="E34" s="11"/>
      <c r="F34" s="10"/>
      <c r="G34" s="10"/>
    </row>
    <row r="35" spans="1:7" x14ac:dyDescent="0.25">
      <c r="A35" s="10"/>
      <c r="B35" s="10"/>
      <c r="D35" s="12"/>
      <c r="E35" s="12"/>
      <c r="F35" s="10"/>
      <c r="G35" s="10"/>
    </row>
    <row r="36" spans="1:7" x14ac:dyDescent="0.25">
      <c r="A36" s="10"/>
      <c r="B36" s="10"/>
      <c r="D36" s="11"/>
      <c r="E36" s="11"/>
      <c r="F36" s="10"/>
      <c r="G36" s="10"/>
    </row>
    <row r="37" spans="1:7" x14ac:dyDescent="0.25">
      <c r="A37" s="10"/>
      <c r="B37" s="10"/>
      <c r="D37" s="12"/>
      <c r="E37" s="12"/>
      <c r="F37" s="10"/>
      <c r="G37" s="10"/>
    </row>
    <row r="38" spans="1:7" x14ac:dyDescent="0.25">
      <c r="A38" s="10"/>
      <c r="B38" s="10"/>
      <c r="D38" s="11"/>
      <c r="E38" s="11"/>
      <c r="F38" s="10"/>
      <c r="G38" s="10"/>
    </row>
    <row r="39" spans="1:7" x14ac:dyDescent="0.25">
      <c r="A39" s="10"/>
      <c r="B39" s="10"/>
      <c r="D39" s="12"/>
      <c r="E39" s="12"/>
      <c r="F39" s="10"/>
      <c r="G39" s="10"/>
    </row>
    <row r="40" spans="1:7" x14ac:dyDescent="0.25">
      <c r="A40" s="10"/>
      <c r="B40" s="10"/>
      <c r="D40" s="11"/>
      <c r="E40" s="11"/>
      <c r="F40" s="10"/>
      <c r="G40" s="10"/>
    </row>
    <row r="41" spans="1:7" x14ac:dyDescent="0.25">
      <c r="A41" s="10"/>
      <c r="B41" s="10"/>
      <c r="D41" s="13"/>
      <c r="E41" s="12"/>
      <c r="F41" s="10"/>
      <c r="G41" s="10"/>
    </row>
    <row r="42" spans="1:7" x14ac:dyDescent="0.25">
      <c r="A42" s="10"/>
      <c r="B42" s="10"/>
      <c r="D42" s="11"/>
      <c r="E42" s="11"/>
      <c r="F42" s="10"/>
      <c r="G42" s="10"/>
    </row>
    <row r="43" spans="1:7" x14ac:dyDescent="0.25">
      <c r="A43" s="10"/>
      <c r="B43" s="10"/>
      <c r="D43" s="12"/>
      <c r="E43" s="12"/>
      <c r="F43" s="10"/>
      <c r="G43" s="10"/>
    </row>
    <row r="44" spans="1:7" x14ac:dyDescent="0.25">
      <c r="A44" s="10"/>
      <c r="B44" s="10"/>
      <c r="D44" s="11"/>
      <c r="E44" s="11"/>
      <c r="F44" s="10"/>
      <c r="G44" s="10"/>
    </row>
    <row r="45" spans="1:7" x14ac:dyDescent="0.25">
      <c r="A45" s="10"/>
      <c r="B45" s="10"/>
      <c r="D45" s="12"/>
      <c r="E45" s="12"/>
      <c r="F45" s="10"/>
      <c r="G45" s="10"/>
    </row>
    <row r="46" spans="1:7" x14ac:dyDescent="0.25">
      <c r="A46" s="10"/>
      <c r="B46" s="10"/>
      <c r="D46" s="10"/>
      <c r="E46" s="10"/>
      <c r="F46" s="10"/>
      <c r="G46" s="10"/>
    </row>
    <row r="47" spans="1:7" x14ac:dyDescent="0.25">
      <c r="A47" s="10"/>
      <c r="B47" s="10"/>
      <c r="C47" s="8"/>
    </row>
  </sheetData>
  <mergeCells count="3">
    <mergeCell ref="F2:H2"/>
    <mergeCell ref="D1:E1"/>
    <mergeCell ref="M10:M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</cp:lastModifiedBy>
  <cp:lastPrinted>2017-12-15T22:08:25Z</cp:lastPrinted>
  <dcterms:created xsi:type="dcterms:W3CDTF">2016-09-23T22:40:59Z</dcterms:created>
  <dcterms:modified xsi:type="dcterms:W3CDTF">2017-12-15T23:14:13Z</dcterms:modified>
</cp:coreProperties>
</file>