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definedNames>
    <definedName name="solver_adj" localSheetId="0" hidden="1">Sheet1!$L$5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F6" i="1"/>
  <c r="F4" i="1"/>
  <c r="F3" i="1"/>
  <c r="F5" i="1"/>
  <c r="A4" i="1"/>
  <c r="A5" i="1"/>
  <c r="A6" i="1"/>
  <c r="A3" i="1"/>
  <c r="C12" i="1" l="1"/>
  <c r="D1" i="1" l="1"/>
  <c r="B1" i="1"/>
  <c r="C7" i="1" l="1"/>
  <c r="F7" i="1" l="1"/>
</calcChain>
</file>

<file path=xl/sharedStrings.xml><?xml version="1.0" encoding="utf-8"?>
<sst xmlns="http://schemas.openxmlformats.org/spreadsheetml/2006/main" count="110" uniqueCount="68">
  <si>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</si>
  <si>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</si>
  <si>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</si>
  <si>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</si>
  <si>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</si>
  <si>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</si>
  <si>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</si>
  <si>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</si>
  <si>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</si>
  <si>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</si>
  <si>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</si>
  <si>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</si>
  <si>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</si>
  <si>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</si>
  <si>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</si>
  <si>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</si>
  <si>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</si>
  <si>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</si>
  <si>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</si>
  <si>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</si>
  <si>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</si>
  <si>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</si>
  <si>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</si>
  <si>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</si>
  <si>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</si>
  <si>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</si>
  <si>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</si>
  <si>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</si>
  <si>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</si>
  <si>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</si>
  <si>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</si>
  <si>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</si>
  <si>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</si>
  <si>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</si>
  <si>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</si>
  <si>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</si>
  <si>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</si>
  <si>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</si>
  <si>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</si>
  <si>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</si>
  <si>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</si>
  <si>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</si>
  <si>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</si>
  <si>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Std 1e3</t>
  </si>
  <si>
    <t>Std 1e8</t>
  </si>
  <si>
    <t>per 1 ul</t>
  </si>
  <si>
    <t>primer concentration</t>
  </si>
  <si>
    <t>Stock:</t>
  </si>
  <si>
    <t>primer final concentration</t>
  </si>
  <si>
    <t>uM</t>
  </si>
  <si>
    <t>A189F 100uM</t>
  </si>
  <si>
    <t>675R 100 uM</t>
  </si>
  <si>
    <t>primer vol</t>
  </si>
  <si>
    <t>final vol</t>
  </si>
  <si>
    <t>final C</t>
  </si>
  <si>
    <t>Primer1 100</t>
  </si>
  <si>
    <t>Primer2 100</t>
  </si>
  <si>
    <t>s</t>
  </si>
  <si>
    <t>annealing</t>
  </si>
  <si>
    <t>23''</t>
  </si>
  <si>
    <t>hold</t>
  </si>
  <si>
    <t>10'</t>
  </si>
  <si>
    <t>denature</t>
  </si>
  <si>
    <t>10''</t>
  </si>
  <si>
    <t>synth</t>
  </si>
  <si>
    <t>melt curve</t>
  </si>
  <si>
    <t>x40</t>
  </si>
  <si>
    <t>! Original assay says 67 C, since I didn't get much using normal pcr at 67, I've done 62, consider of increasing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</si>
</sst>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Font="1" applyBorder="1"/>
    <xf numFmtId="0" fontId="0" fillId="0" borderId="17" xfId="0" applyFont="1" applyBorder="1"/>
    <xf numFmtId="0" fontId="0" fillId="3" borderId="16" xfId="0" applyFont="1" applyFill="1" applyBorder="1"/>
    <xf numFmtId="0" fontId="0" fillId="3" borderId="17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3" borderId="18" xfId="0" applyFont="1" applyFill="1" applyBorder="1"/>
    <xf numFmtId="0" fontId="0" fillId="3" borderId="19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20" xfId="0" applyFont="1" applyBorder="1"/>
    <xf numFmtId="0" fontId="0" fillId="0" borderId="21" xfId="0" applyFont="1" applyBorder="1"/>
    <xf numFmtId="0" fontId="0" fillId="3" borderId="10" xfId="0" applyFont="1" applyFill="1" applyBorder="1"/>
    <xf numFmtId="0" fontId="0" fillId="0" borderId="22" xfId="0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3:B46" totalsRowShown="0" headerRowDxfId="1" headerRowBorderDxfId="0">
  <autoFilter ref="A13:B46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N12" sqref="N12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4" ht="15.75" x14ac:dyDescent="0.25">
      <c r="B1" s="5">
        <f ca="1">TODAY()</f>
        <v>42817</v>
      </c>
      <c r="D1" s="36">
        <f ca="1">NOW()</f>
        <v>42817.89595150463</v>
      </c>
      <c r="E1" s="36"/>
    </row>
    <row r="2" spans="1:14" x14ac:dyDescent="0.25">
      <c r="A2" t="s">
        <v>45</v>
      </c>
      <c r="C2" t="s">
        <v>1</v>
      </c>
      <c r="D2" s="1" t="s">
        <v>10</v>
      </c>
      <c r="E2" s="2">
        <v>60</v>
      </c>
      <c r="F2" s="33" t="s">
        <v>9</v>
      </c>
      <c r="G2" s="34"/>
      <c r="H2" s="35"/>
      <c r="I2" s="4"/>
      <c r="J2" t="s">
        <v>46</v>
      </c>
    </row>
    <row r="3" spans="1:14" x14ac:dyDescent="0.25">
      <c r="A3">
        <f>C3/10</f>
        <v>0.48</v>
      </c>
      <c r="B3" t="s">
        <v>0</v>
      </c>
      <c r="C3">
        <v>4.8</v>
      </c>
      <c r="E3" t="s">
        <v>0</v>
      </c>
      <c r="F3">
        <f>E2*(C7+C9)-F4-F5-F6</f>
        <v>316.79999999999995</v>
      </c>
      <c r="G3" t="s">
        <v>1</v>
      </c>
    </row>
    <row r="4" spans="1:14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E2*(C7+C9)/2</f>
        <v>330</v>
      </c>
      <c r="G4" t="s">
        <v>1</v>
      </c>
      <c r="J4" t="s">
        <v>47</v>
      </c>
      <c r="L4" t="s">
        <v>52</v>
      </c>
      <c r="M4" t="s">
        <v>53</v>
      </c>
      <c r="N4" t="s">
        <v>54</v>
      </c>
    </row>
    <row r="5" spans="1:14" x14ac:dyDescent="0.25">
      <c r="A5">
        <f t="shared" si="0"/>
        <v>0.01</v>
      </c>
      <c r="B5" t="s">
        <v>50</v>
      </c>
      <c r="C5">
        <v>0.1</v>
      </c>
      <c r="E5" t="s">
        <v>55</v>
      </c>
      <c r="F5">
        <f>E2*(C7+C9)/100</f>
        <v>6.6</v>
      </c>
      <c r="G5" t="s">
        <v>1</v>
      </c>
      <c r="J5">
        <v>100</v>
      </c>
      <c r="K5" t="s">
        <v>49</v>
      </c>
      <c r="L5">
        <v>6.6</v>
      </c>
      <c r="M5">
        <v>660</v>
      </c>
      <c r="N5">
        <f>L5*J5/M5</f>
        <v>1</v>
      </c>
    </row>
    <row r="6" spans="1:14" x14ac:dyDescent="0.25">
      <c r="A6">
        <f t="shared" si="0"/>
        <v>0.01</v>
      </c>
      <c r="B6" t="s">
        <v>51</v>
      </c>
      <c r="C6">
        <v>0.1</v>
      </c>
      <c r="E6" t="s">
        <v>56</v>
      </c>
      <c r="F6">
        <f>E2*(C7+1)/100</f>
        <v>6.6</v>
      </c>
      <c r="G6" t="s">
        <v>1</v>
      </c>
    </row>
    <row r="7" spans="1:14" x14ac:dyDescent="0.25">
      <c r="B7" s="3" t="s">
        <v>11</v>
      </c>
      <c r="C7" s="3">
        <f>SUM(C3:C6)</f>
        <v>10</v>
      </c>
      <c r="D7" s="3"/>
      <c r="E7" s="3" t="s">
        <v>3</v>
      </c>
      <c r="F7" s="3">
        <f>SUM(F3:F6)</f>
        <v>660</v>
      </c>
      <c r="G7" s="3" t="s">
        <v>1</v>
      </c>
      <c r="J7" t="s">
        <v>48</v>
      </c>
    </row>
    <row r="8" spans="1:14" x14ac:dyDescent="0.25">
      <c r="B8" t="s">
        <v>4</v>
      </c>
      <c r="J8">
        <v>1</v>
      </c>
      <c r="K8" t="s">
        <v>49</v>
      </c>
    </row>
    <row r="9" spans="1:14" x14ac:dyDescent="0.25">
      <c r="B9" t="s">
        <v>5</v>
      </c>
      <c r="C9">
        <v>1</v>
      </c>
      <c r="J9" t="s">
        <v>60</v>
      </c>
      <c r="K9">
        <v>95</v>
      </c>
      <c r="L9" t="s">
        <v>61</v>
      </c>
    </row>
    <row r="10" spans="1:14" x14ac:dyDescent="0.25">
      <c r="B10" t="s">
        <v>6</v>
      </c>
      <c r="C10">
        <v>6</v>
      </c>
      <c r="J10" t="s">
        <v>62</v>
      </c>
      <c r="K10">
        <v>95</v>
      </c>
      <c r="L10" t="s">
        <v>63</v>
      </c>
      <c r="M10" s="37" t="s">
        <v>66</v>
      </c>
    </row>
    <row r="11" spans="1:14" x14ac:dyDescent="0.25">
      <c r="B11" t="s">
        <v>7</v>
      </c>
      <c r="C11">
        <v>24</v>
      </c>
      <c r="J11" t="s">
        <v>58</v>
      </c>
      <c r="K11">
        <v>62</v>
      </c>
      <c r="L11" t="s">
        <v>59</v>
      </c>
      <c r="M11" s="37"/>
      <c r="N11" t="s">
        <v>67</v>
      </c>
    </row>
    <row r="12" spans="1:14" x14ac:dyDescent="0.25">
      <c r="B12" t="s">
        <v>8</v>
      </c>
      <c r="C12">
        <f>COUNT(A14:H46)</f>
        <v>62</v>
      </c>
      <c r="J12" t="s">
        <v>64</v>
      </c>
      <c r="K12">
        <v>72</v>
      </c>
      <c r="L12" t="s">
        <v>59</v>
      </c>
      <c r="M12" s="37"/>
    </row>
    <row r="13" spans="1:14" x14ac:dyDescent="0.25">
      <c r="A13" s="10" t="s">
        <v>12</v>
      </c>
      <c r="B13" s="11" t="s">
        <v>13</v>
      </c>
      <c r="C13" s="3"/>
      <c r="D13" s="10" t="s">
        <v>12</v>
      </c>
      <c r="E13" s="11" t="s">
        <v>13</v>
      </c>
      <c r="J13" t="s">
        <v>65</v>
      </c>
    </row>
    <row r="14" spans="1:14" x14ac:dyDescent="0.25">
      <c r="A14" s="12" t="s">
        <v>44</v>
      </c>
      <c r="B14" s="13">
        <v>1</v>
      </c>
      <c r="D14" s="22" t="s">
        <v>29</v>
      </c>
      <c r="E14" s="23">
        <v>33</v>
      </c>
    </row>
    <row r="15" spans="1:14" x14ac:dyDescent="0.25">
      <c r="A15" s="14" t="s">
        <v>44</v>
      </c>
      <c r="B15" s="15">
        <v>2</v>
      </c>
      <c r="D15" s="20" t="s">
        <v>29</v>
      </c>
      <c r="E15" s="21">
        <v>34</v>
      </c>
    </row>
    <row r="16" spans="1:14" x14ac:dyDescent="0.25">
      <c r="A16" s="14" t="s">
        <v>17</v>
      </c>
      <c r="B16" s="15">
        <v>3</v>
      </c>
      <c r="D16" s="18" t="s">
        <v>30</v>
      </c>
      <c r="E16" s="19">
        <v>35</v>
      </c>
    </row>
    <row r="17" spans="1:15" x14ac:dyDescent="0.25">
      <c r="A17" s="16" t="s">
        <v>17</v>
      </c>
      <c r="B17" s="17">
        <v>4</v>
      </c>
      <c r="D17" s="24" t="s">
        <v>30</v>
      </c>
      <c r="E17" s="25">
        <v>36</v>
      </c>
      <c r="J17" s="32">
        <v>100000000</v>
      </c>
    </row>
    <row r="18" spans="1:15" x14ac:dyDescent="0.25">
      <c r="A18" t="s">
        <v>14</v>
      </c>
      <c r="B18">
        <v>5</v>
      </c>
      <c r="D18" s="28" t="s">
        <v>31</v>
      </c>
      <c r="E18" s="29">
        <v>37</v>
      </c>
    </row>
    <row r="19" spans="1:15" x14ac:dyDescent="0.25">
      <c r="A19" t="s">
        <v>14</v>
      </c>
      <c r="B19">
        <v>6</v>
      </c>
      <c r="D19" s="6" t="s">
        <v>31</v>
      </c>
      <c r="E19" s="7">
        <v>38</v>
      </c>
    </row>
    <row r="20" spans="1:15" x14ac:dyDescent="0.25">
      <c r="A20" t="s">
        <v>18</v>
      </c>
      <c r="B20">
        <v>7</v>
      </c>
      <c r="D20" s="8" t="s">
        <v>32</v>
      </c>
      <c r="E20" s="9">
        <v>39</v>
      </c>
    </row>
    <row r="21" spans="1:15" x14ac:dyDescent="0.25">
      <c r="A21" t="s">
        <v>18</v>
      </c>
      <c r="B21">
        <v>8</v>
      </c>
      <c r="D21" s="26" t="s">
        <v>32</v>
      </c>
      <c r="E21" s="27">
        <v>40</v>
      </c>
    </row>
    <row r="22" spans="1:15" x14ac:dyDescent="0.25">
      <c r="A22" s="12" t="s">
        <v>15</v>
      </c>
      <c r="B22" s="13">
        <v>9</v>
      </c>
      <c r="D22" s="22" t="s">
        <v>33</v>
      </c>
      <c r="E22" s="23">
        <v>41</v>
      </c>
    </row>
    <row r="23" spans="1:15" x14ac:dyDescent="0.25">
      <c r="A23" s="14" t="s">
        <v>15</v>
      </c>
      <c r="B23" s="15">
        <v>10</v>
      </c>
      <c r="D23" s="20" t="s">
        <v>33</v>
      </c>
      <c r="E23" s="21">
        <v>42</v>
      </c>
    </row>
    <row r="24" spans="1:15" x14ac:dyDescent="0.25">
      <c r="A24" s="14" t="s">
        <v>43</v>
      </c>
      <c r="B24" s="15">
        <v>11</v>
      </c>
      <c r="D24" s="18" t="s">
        <v>34</v>
      </c>
      <c r="E24" s="19">
        <v>43</v>
      </c>
    </row>
    <row r="25" spans="1:15" x14ac:dyDescent="0.25">
      <c r="A25" s="16" t="s">
        <v>43</v>
      </c>
      <c r="B25" s="17">
        <v>12</v>
      </c>
      <c r="D25" s="24" t="s">
        <v>34</v>
      </c>
      <c r="E25" s="25">
        <v>44</v>
      </c>
    </row>
    <row r="27" spans="1:15" x14ac:dyDescent="0.25">
      <c r="A27" s="12" t="s">
        <v>19</v>
      </c>
      <c r="B27" s="13">
        <v>13</v>
      </c>
      <c r="D27" s="22" t="s">
        <v>35</v>
      </c>
      <c r="E27" s="23">
        <v>45</v>
      </c>
    </row>
    <row r="28" spans="1:15" x14ac:dyDescent="0.25">
      <c r="A28" s="14" t="s">
        <v>19</v>
      </c>
      <c r="B28" s="15">
        <v>14</v>
      </c>
      <c r="D28" s="20" t="s">
        <v>35</v>
      </c>
      <c r="E28" s="21">
        <v>46</v>
      </c>
    </row>
    <row r="29" spans="1:15" x14ac:dyDescent="0.25">
      <c r="A29" s="14" t="s">
        <v>20</v>
      </c>
      <c r="B29" s="15">
        <v>15</v>
      </c>
      <c r="D29" s="18" t="s">
        <v>36</v>
      </c>
      <c r="E29" s="19">
        <v>47</v>
      </c>
    </row>
    <row r="30" spans="1:15" x14ac:dyDescent="0.25">
      <c r="A30" s="16" t="s">
        <v>20</v>
      </c>
      <c r="B30" s="17">
        <v>16</v>
      </c>
      <c r="D30" s="24" t="s">
        <v>36</v>
      </c>
      <c r="E30" s="25">
        <v>48</v>
      </c>
      <c r="O30" t="s">
        <v>57</v>
      </c>
    </row>
    <row r="31" spans="1:15" x14ac:dyDescent="0.25">
      <c r="A31" t="s">
        <v>21</v>
      </c>
      <c r="B31">
        <v>17</v>
      </c>
      <c r="D31" s="28" t="s">
        <v>37</v>
      </c>
      <c r="E31" s="29">
        <v>49</v>
      </c>
    </row>
    <row r="32" spans="1:15" x14ac:dyDescent="0.25">
      <c r="A32" t="s">
        <v>21</v>
      </c>
      <c r="B32">
        <v>18</v>
      </c>
      <c r="D32" s="6" t="s">
        <v>37</v>
      </c>
      <c r="E32" s="7">
        <v>50</v>
      </c>
    </row>
    <row r="33" spans="1:5" x14ac:dyDescent="0.25">
      <c r="A33" t="s">
        <v>22</v>
      </c>
      <c r="B33">
        <v>19</v>
      </c>
      <c r="D33" s="8" t="s">
        <v>38</v>
      </c>
      <c r="E33" s="9">
        <v>51</v>
      </c>
    </row>
    <row r="34" spans="1:5" x14ac:dyDescent="0.25">
      <c r="A34" t="s">
        <v>22</v>
      </c>
      <c r="B34">
        <v>20</v>
      </c>
      <c r="D34" s="26" t="s">
        <v>38</v>
      </c>
      <c r="E34" s="27">
        <v>52</v>
      </c>
    </row>
    <row r="35" spans="1:5" x14ac:dyDescent="0.25">
      <c r="A35" s="12" t="s">
        <v>23</v>
      </c>
      <c r="B35" s="13">
        <v>21</v>
      </c>
      <c r="D35" s="22" t="s">
        <v>39</v>
      </c>
      <c r="E35" s="23">
        <v>53</v>
      </c>
    </row>
    <row r="36" spans="1:5" x14ac:dyDescent="0.25">
      <c r="A36" s="14" t="s">
        <v>23</v>
      </c>
      <c r="B36" s="15">
        <v>22</v>
      </c>
      <c r="D36" s="20" t="s">
        <v>39</v>
      </c>
      <c r="E36" s="21">
        <v>54</v>
      </c>
    </row>
    <row r="37" spans="1:5" x14ac:dyDescent="0.25">
      <c r="A37" s="14" t="s">
        <v>24</v>
      </c>
      <c r="B37" s="15">
        <v>23</v>
      </c>
      <c r="D37" s="18" t="s">
        <v>40</v>
      </c>
      <c r="E37" s="19">
        <v>55</v>
      </c>
    </row>
    <row r="38" spans="1:5" x14ac:dyDescent="0.25">
      <c r="A38" s="16" t="s">
        <v>24</v>
      </c>
      <c r="B38" s="17">
        <v>24</v>
      </c>
      <c r="D38" s="24" t="s">
        <v>40</v>
      </c>
      <c r="E38" s="25">
        <v>56</v>
      </c>
    </row>
    <row r="39" spans="1:5" x14ac:dyDescent="0.25">
      <c r="A39" t="s">
        <v>25</v>
      </c>
      <c r="B39">
        <v>25</v>
      </c>
      <c r="D39" s="28" t="s">
        <v>41</v>
      </c>
      <c r="E39" s="29">
        <v>57</v>
      </c>
    </row>
    <row r="40" spans="1:5" x14ac:dyDescent="0.25">
      <c r="A40" t="s">
        <v>25</v>
      </c>
      <c r="B40">
        <v>26</v>
      </c>
      <c r="D40" s="6" t="s">
        <v>41</v>
      </c>
      <c r="E40" s="7">
        <v>58</v>
      </c>
    </row>
    <row r="41" spans="1:5" x14ac:dyDescent="0.25">
      <c r="A41" t="s">
        <v>26</v>
      </c>
      <c r="B41">
        <v>27</v>
      </c>
      <c r="D41" s="8" t="s">
        <v>42</v>
      </c>
      <c r="E41" s="9">
        <v>59</v>
      </c>
    </row>
    <row r="42" spans="1:5" x14ac:dyDescent="0.25">
      <c r="A42" t="s">
        <v>26</v>
      </c>
      <c r="B42">
        <v>28</v>
      </c>
      <c r="D42" s="26" t="s">
        <v>42</v>
      </c>
      <c r="E42" s="27">
        <v>60</v>
      </c>
    </row>
    <row r="43" spans="1:5" x14ac:dyDescent="0.25">
      <c r="A43" s="12" t="s">
        <v>27</v>
      </c>
      <c r="B43" s="13">
        <v>29</v>
      </c>
      <c r="D43" s="22" t="s">
        <v>16</v>
      </c>
      <c r="E43" s="23">
        <v>61</v>
      </c>
    </row>
    <row r="44" spans="1:5" x14ac:dyDescent="0.25">
      <c r="A44" s="14" t="s">
        <v>27</v>
      </c>
      <c r="B44" s="15">
        <v>30</v>
      </c>
      <c r="D44" s="30" t="s">
        <v>16</v>
      </c>
      <c r="E44" s="21">
        <v>62</v>
      </c>
    </row>
    <row r="45" spans="1:5" x14ac:dyDescent="0.25">
      <c r="A45" s="14" t="s">
        <v>28</v>
      </c>
      <c r="B45" s="15">
        <v>31</v>
      </c>
      <c r="D45" s="14"/>
      <c r="E45" s="15"/>
    </row>
    <row r="46" spans="1:5" x14ac:dyDescent="0.25">
      <c r="A46" s="14" t="s">
        <v>28</v>
      </c>
      <c r="B46" s="15">
        <v>32</v>
      </c>
      <c r="D46" s="14"/>
      <c r="E46" s="15"/>
    </row>
    <row r="47" spans="1:5" x14ac:dyDescent="0.25">
      <c r="A47" s="31"/>
      <c r="B47" s="31"/>
      <c r="C47" s="31"/>
      <c r="D47" s="31"/>
      <c r="E47" s="31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2017-03-24T01:02:31Z</cp:lastPrinted>
  <dcterms:created xsi:type="dcterms:W3CDTF">2016-09-23T22:40:59Z</dcterms:created>
  <dcterms:modified xsi:type="dcterms:W3CDTF">2017-03-25T03:14:12Z</dcterms:modified>
</cp:coreProperties>
</file>