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/>
  </bookViews>
  <sheets>
    <sheet name="Sheet0" sheetId="4" r:id="rId1"/>
    <sheet name="Sheet1" sheetId="1" r:id="rId2"/>
    <sheet name="Sheet2" sheetId="2" r:id="rId3"/>
    <sheet name="Sheet3" sheetId="3" r:id="rId4"/>
  </sheets>
  <definedNames>
    <definedName name="solver_adj" localSheetId="0" hidden="1">Sheet0!$B$9</definedName>
    <definedName name="solver_cvg" localSheetId="0" hidden="1">0.0001</definedName>
    <definedName name="solver_drv" localSheetId="0" hidden="1">2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Sheet0!$B$12</definedName>
    <definedName name="solver_pre" localSheetId="0" hidden="1">0.000001</definedName>
    <definedName name="solver_rbv" localSheetId="0" hidden="1">2</definedName>
    <definedName name="solver_rlx" localSheetId="0" hidden="1">2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3</definedName>
    <definedName name="solver_val" localSheetId="0" hidden="1">2.5</definedName>
    <definedName name="solver_ver" localSheetId="0" hidden="1">3</definedName>
  </definedNames>
  <calcPr calcId="145621"/>
</workbook>
</file>

<file path=xl/calcChain.xml><?xml version="1.0" encoding="utf-8"?>
<calcChain xmlns="http://schemas.openxmlformats.org/spreadsheetml/2006/main">
  <c r="B10" i="4" l="1"/>
  <c r="B12" i="4"/>
  <c r="B13" i="4" l="1"/>
  <c r="B1" i="4" l="1"/>
  <c r="B15" i="4" l="1"/>
  <c r="B17" i="4" s="1"/>
  <c r="B18" i="1"/>
  <c r="B13" i="1"/>
  <c r="B11" i="1"/>
  <c r="B9" i="1"/>
  <c r="B8" i="1"/>
</calcChain>
</file>

<file path=xl/sharedStrings.xml><?xml version="1.0" encoding="utf-8"?>
<sst xmlns="http://schemas.openxmlformats.org/spreadsheetml/2006/main" count="35" uniqueCount="22">
  <si>
    <t>DAMS 5mM NaAc</t>
  </si>
  <si>
    <t>DAMS 0.5% EtOH</t>
  </si>
  <si>
    <t>Medium</t>
  </si>
  <si>
    <t>M(NaAc)</t>
  </si>
  <si>
    <t>g/mol</t>
  </si>
  <si>
    <t>3M</t>
  </si>
  <si>
    <t>V(liq)</t>
  </si>
  <si>
    <t>m(NaAC), g</t>
  </si>
  <si>
    <t>c(NaAC), moles</t>
  </si>
  <si>
    <t>M(NaAC), mol/L</t>
  </si>
  <si>
    <t>ml</t>
  </si>
  <si>
    <t>M</t>
  </si>
  <si>
    <t>agar 1.5%</t>
  </si>
  <si>
    <t>%</t>
  </si>
  <si>
    <t>g</t>
  </si>
  <si>
    <t>Media</t>
  </si>
  <si>
    <t>Agar</t>
  </si>
  <si>
    <t>agar,g</t>
  </si>
  <si>
    <t>M(KAc)</t>
  </si>
  <si>
    <t>m(KAC), g</t>
  </si>
  <si>
    <t>mM</t>
  </si>
  <si>
    <t>DAMS 2.5M NaAc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</si>
</sst>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22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B13" sqref="B13"/>
    </sheetView>
  </sheetViews>
  <sheetFormatPr defaultRowHeight="15" x14ac:dyDescent="0.25"/>
  <cols>
    <col min="1" max="1" width="15.28515625" customWidth="1"/>
    <col min="2" max="2" width="9.7109375" customWidth="1"/>
    <col min="3" max="3" width="6.42578125" customWidth="1"/>
    <col min="4" max="4" width="12" customWidth="1"/>
    <col min="5" max="5" width="13.42578125" customWidth="1"/>
  </cols>
  <sheetData>
    <row r="1" spans="1:6" ht="15.75" x14ac:dyDescent="0.25">
      <c r="B1" s="3">
        <f ca="1">NOW()</f>
        <v>42417.421228935185</v>
      </c>
      <c r="C1" s="4"/>
      <c r="D1" s="4"/>
    </row>
    <row r="3" spans="1:6" x14ac:dyDescent="0.25">
      <c r="A3" s="2" t="s">
        <v>21</v>
      </c>
      <c r="B3" s="2"/>
      <c r="C3" s="1"/>
      <c r="D3" s="2"/>
      <c r="E3" s="2"/>
    </row>
    <row r="4" spans="1:6" x14ac:dyDescent="0.25">
      <c r="A4" t="s">
        <v>2</v>
      </c>
    </row>
    <row r="5" spans="1:6" x14ac:dyDescent="0.25">
      <c r="A5" t="s">
        <v>18</v>
      </c>
      <c r="B5">
        <v>82.03</v>
      </c>
      <c r="C5" t="s">
        <v>4</v>
      </c>
    </row>
    <row r="9" spans="1:6" x14ac:dyDescent="0.25">
      <c r="A9" t="s">
        <v>19</v>
      </c>
      <c r="B9">
        <v>20.507499999999752</v>
      </c>
    </row>
    <row r="10" spans="1:6" x14ac:dyDescent="0.25">
      <c r="A10" t="s">
        <v>8</v>
      </c>
      <c r="B10">
        <f>B9/B5</f>
        <v>0.24999999999999697</v>
      </c>
    </row>
    <row r="11" spans="1:6" x14ac:dyDescent="0.25">
      <c r="A11" t="s">
        <v>6</v>
      </c>
      <c r="B11">
        <v>100</v>
      </c>
      <c r="C11" t="s">
        <v>10</v>
      </c>
    </row>
    <row r="12" spans="1:6" x14ac:dyDescent="0.25">
      <c r="A12" t="s">
        <v>9</v>
      </c>
      <c r="B12">
        <f>B10/B11*1000</f>
        <v>2.4999999999999698</v>
      </c>
      <c r="C12" t="s">
        <v>11</v>
      </c>
    </row>
    <row r="13" spans="1:6" x14ac:dyDescent="0.25">
      <c r="B13">
        <f>B12*1000</f>
        <v>2499.99999999997</v>
      </c>
      <c r="C13" t="s">
        <v>20</v>
      </c>
    </row>
    <row r="14" spans="1:6" x14ac:dyDescent="0.25">
      <c r="A14" s="2" t="s">
        <v>16</v>
      </c>
      <c r="B14" s="2"/>
      <c r="C14" s="2"/>
      <c r="D14" s="2"/>
      <c r="E14" s="2"/>
      <c r="F14" s="2"/>
    </row>
    <row r="15" spans="1:6" x14ac:dyDescent="0.25">
      <c r="A15" t="s">
        <v>15</v>
      </c>
      <c r="B15">
        <f>B11</f>
        <v>100</v>
      </c>
      <c r="C15" t="s">
        <v>10</v>
      </c>
    </row>
    <row r="16" spans="1:6" x14ac:dyDescent="0.25">
      <c r="A16" t="s">
        <v>17</v>
      </c>
      <c r="B16">
        <v>3</v>
      </c>
      <c r="C16" t="s">
        <v>14</v>
      </c>
    </row>
    <row r="17" spans="1:3" x14ac:dyDescent="0.25">
      <c r="A17" t="s">
        <v>13</v>
      </c>
      <c r="B17">
        <f>B16*100/B15</f>
        <v>3</v>
      </c>
      <c r="C17" t="s">
        <v>13</v>
      </c>
    </row>
  </sheetData>
  <mergeCells count="5">
    <mergeCell ref="A3:B3"/>
    <mergeCell ref="D3:E3"/>
    <mergeCell ref="A14:C14"/>
    <mergeCell ref="D14:F14"/>
    <mergeCell ref="B1:D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8"/>
  <sheetViews>
    <sheetView workbookViewId="0">
      <selection activeCell="B13" sqref="B13"/>
    </sheetView>
  </sheetViews>
  <sheetFormatPr defaultRowHeight="15" x14ac:dyDescent="0.25"/>
  <cols>
    <col min="1" max="1" width="15.28515625" customWidth="1"/>
    <col min="2" max="2" width="9.7109375" customWidth="1"/>
    <col min="3" max="3" width="6.42578125" customWidth="1"/>
    <col min="4" max="4" width="12" customWidth="1"/>
    <col min="5" max="5" width="13.42578125" customWidth="1"/>
  </cols>
  <sheetData>
    <row r="2" spans="1:5" x14ac:dyDescent="0.25">
      <c r="A2" s="2" t="s">
        <v>0</v>
      </c>
      <c r="B2" s="2"/>
      <c r="C2" s="1"/>
      <c r="D2" s="2" t="s">
        <v>1</v>
      </c>
      <c r="E2" s="2"/>
    </row>
    <row r="3" spans="1:5" x14ac:dyDescent="0.25">
      <c r="A3" t="s">
        <v>2</v>
      </c>
      <c r="B3">
        <v>100</v>
      </c>
      <c r="D3" t="s">
        <v>2</v>
      </c>
      <c r="E3">
        <v>100</v>
      </c>
    </row>
    <row r="4" spans="1:5" x14ac:dyDescent="0.25">
      <c r="A4" t="s">
        <v>3</v>
      </c>
      <c r="B4">
        <v>82.03</v>
      </c>
      <c r="C4" t="s">
        <v>4</v>
      </c>
    </row>
    <row r="7" spans="1:5" x14ac:dyDescent="0.25">
      <c r="A7" t="s">
        <v>5</v>
      </c>
    </row>
    <row r="8" spans="1:5" x14ac:dyDescent="0.25">
      <c r="A8" t="s">
        <v>7</v>
      </c>
      <c r="B8">
        <f>3*B4</f>
        <v>246.09</v>
      </c>
    </row>
    <row r="9" spans="1:5" x14ac:dyDescent="0.25">
      <c r="A9" t="s">
        <v>8</v>
      </c>
      <c r="B9">
        <f>B8/B4</f>
        <v>3</v>
      </c>
    </row>
    <row r="10" spans="1:5" x14ac:dyDescent="0.25">
      <c r="A10" t="s">
        <v>6</v>
      </c>
      <c r="B10">
        <v>1000</v>
      </c>
      <c r="C10" t="s">
        <v>10</v>
      </c>
    </row>
    <row r="11" spans="1:5" x14ac:dyDescent="0.25">
      <c r="A11" t="s">
        <v>9</v>
      </c>
      <c r="B11">
        <f>B9/B10*1000</f>
        <v>3</v>
      </c>
      <c r="C11" t="s">
        <v>11</v>
      </c>
    </row>
    <row r="13" spans="1:5" x14ac:dyDescent="0.25">
      <c r="B13">
        <f>5/1000</f>
        <v>5.0000000000000001E-3</v>
      </c>
    </row>
    <row r="16" spans="1:5" x14ac:dyDescent="0.25">
      <c r="A16" t="s">
        <v>15</v>
      </c>
      <c r="B16">
        <v>1000</v>
      </c>
    </row>
    <row r="17" spans="1:3" x14ac:dyDescent="0.25">
      <c r="A17" t="s">
        <v>12</v>
      </c>
      <c r="B17">
        <v>15</v>
      </c>
      <c r="C17" t="s">
        <v>14</v>
      </c>
    </row>
    <row r="18" spans="1:3" x14ac:dyDescent="0.25">
      <c r="A18" t="s">
        <v>13</v>
      </c>
      <c r="B18">
        <f>B17*100/B16</f>
        <v>1.5</v>
      </c>
    </row>
  </sheetData>
  <mergeCells count="2">
    <mergeCell ref="A2:B2"/>
    <mergeCell ref="D2:E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Sheet0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2016-02-17T17:24:07Z</dcterms:modified>
</cp:coreProperties>
</file>