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30" windowWidth="20415" windowHeight="7770"/>
  </bookViews>
  <sheets>
    <sheet name="Table4Report" sheetId="6" r:id="rId1"/>
    <sheet name="Plots" sheetId="5" r:id="rId2"/>
    <sheet name="Processed Data" sheetId="4" r:id="rId3"/>
    <sheet name="RawData" sheetId="2" r:id="rId4"/>
  </sheets>
  <calcPr calcId="124519"/>
</workbook>
</file>

<file path=xl/calcChain.xml><?xml version="1.0" encoding="utf-8"?>
<calcChain xmlns="http://schemas.openxmlformats.org/spreadsheetml/2006/main">
  <c r="F10" i="6"/>
  <c r="G10"/>
  <c r="E10"/>
  <c r="F9"/>
  <c r="G9"/>
  <c r="E9"/>
  <c r="F8"/>
  <c r="G8"/>
  <c r="E8"/>
  <c r="F7"/>
  <c r="G7"/>
  <c r="E7"/>
  <c r="F6"/>
  <c r="G6"/>
  <c r="E6"/>
  <c r="F5"/>
  <c r="G5"/>
  <c r="E5"/>
  <c r="F4"/>
  <c r="G4"/>
  <c r="E4"/>
  <c r="F3"/>
  <c r="G3"/>
  <c r="E3"/>
  <c r="F2"/>
  <c r="G2"/>
  <c r="E2"/>
  <c r="C15" i="5"/>
  <c r="D15"/>
  <c r="E15"/>
  <c r="F15"/>
  <c r="G15"/>
  <c r="H15"/>
  <c r="I15"/>
  <c r="J15"/>
  <c r="B15"/>
  <c r="C14"/>
  <c r="D14"/>
  <c r="E14"/>
  <c r="F14"/>
  <c r="G14"/>
  <c r="H14"/>
  <c r="I14"/>
  <c r="J14"/>
  <c r="B14"/>
  <c r="C13"/>
  <c r="D13"/>
  <c r="E13"/>
  <c r="F13"/>
  <c r="G13"/>
  <c r="H13"/>
  <c r="I13"/>
  <c r="J13"/>
  <c r="B13"/>
  <c r="B8"/>
  <c r="C8"/>
  <c r="D8"/>
  <c r="E8"/>
  <c r="F8"/>
  <c r="G8"/>
  <c r="H8"/>
  <c r="I8"/>
  <c r="J8"/>
  <c r="B9"/>
  <c r="C9"/>
  <c r="D9"/>
  <c r="E9"/>
  <c r="F9"/>
  <c r="G9"/>
  <c r="H9"/>
  <c r="I9"/>
  <c r="J9"/>
  <c r="B10"/>
  <c r="C10"/>
  <c r="D10"/>
  <c r="E10"/>
  <c r="F10"/>
  <c r="G10"/>
  <c r="H10"/>
  <c r="I10"/>
  <c r="J10"/>
  <c r="B11"/>
  <c r="C11"/>
  <c r="D11"/>
  <c r="E11"/>
  <c r="F11"/>
  <c r="G11"/>
  <c r="H11"/>
  <c r="I11"/>
  <c r="J11"/>
  <c r="C7"/>
  <c r="D7"/>
  <c r="E7"/>
  <c r="F7"/>
  <c r="G7"/>
  <c r="H7"/>
  <c r="I7"/>
  <c r="J7"/>
  <c r="B7"/>
  <c r="B55" i="4"/>
  <c r="C55"/>
  <c r="D55"/>
  <c r="E55"/>
  <c r="F55"/>
  <c r="G55"/>
  <c r="H55"/>
  <c r="I55"/>
  <c r="J55"/>
  <c r="K55"/>
  <c r="L55"/>
  <c r="M55"/>
  <c r="N55"/>
  <c r="O55"/>
  <c r="P55"/>
  <c r="Q55"/>
  <c r="R55"/>
  <c r="R57"/>
  <c r="L57"/>
  <c r="J57"/>
  <c r="D57"/>
  <c r="B57"/>
  <c r="Q57"/>
  <c r="O57"/>
  <c r="P57" s="1"/>
  <c r="M57"/>
  <c r="N57" s="1"/>
  <c r="K57"/>
  <c r="I57"/>
  <c r="G57"/>
  <c r="H57" s="1"/>
  <c r="E57"/>
  <c r="F57" s="1"/>
  <c r="C57"/>
  <c r="A57"/>
  <c r="P56"/>
  <c r="N56"/>
  <c r="H56"/>
  <c r="F56"/>
  <c r="A56"/>
  <c r="B56" s="1"/>
  <c r="C56"/>
  <c r="D56" s="1"/>
  <c r="E56"/>
  <c r="G56"/>
  <c r="I56"/>
  <c r="J56" s="1"/>
  <c r="K56"/>
  <c r="L56" s="1"/>
  <c r="M56"/>
  <c r="O56"/>
  <c r="Q56"/>
  <c r="R56" s="1"/>
  <c r="R54"/>
  <c r="P53"/>
  <c r="J54"/>
  <c r="H53"/>
  <c r="C54"/>
  <c r="D54" s="1"/>
  <c r="E54"/>
  <c r="F54" s="1"/>
  <c r="G54"/>
  <c r="H54" s="1"/>
  <c r="I54"/>
  <c r="K54"/>
  <c r="L54" s="1"/>
  <c r="M54"/>
  <c r="N54" s="1"/>
  <c r="O54"/>
  <c r="P54" s="1"/>
  <c r="Q54"/>
  <c r="A53"/>
  <c r="B53" s="1"/>
  <c r="C53"/>
  <c r="D53" s="1"/>
  <c r="E53"/>
  <c r="F53" s="1"/>
  <c r="G53"/>
  <c r="I53"/>
  <c r="J53" s="1"/>
  <c r="K53"/>
  <c r="L53" s="1"/>
  <c r="M53"/>
  <c r="N53" s="1"/>
  <c r="O53"/>
  <c r="Q53"/>
  <c r="R53" s="1"/>
  <c r="A54"/>
  <c r="B54" s="1"/>
  <c r="A55" l="1"/>
</calcChain>
</file>

<file path=xl/sharedStrings.xml><?xml version="1.0" encoding="utf-8"?>
<sst xmlns="http://schemas.openxmlformats.org/spreadsheetml/2006/main" count="27" uniqueCount="27">
  <si>
    <t>ADC_average</t>
    <phoneticPr fontId="1" type="noConversion"/>
  </si>
  <si>
    <t>ADC_max</t>
    <phoneticPr fontId="1" type="noConversion"/>
  </si>
  <si>
    <t>ADC_min</t>
    <phoneticPr fontId="1" type="noConversion"/>
  </si>
  <si>
    <t>ADC_StandardDeviation</t>
    <phoneticPr fontId="1" type="noConversion"/>
  </si>
  <si>
    <t>Distance (cm)</t>
    <phoneticPr fontId="1" type="noConversion"/>
  </si>
  <si>
    <t>Voltage_average (V)</t>
    <phoneticPr fontId="1" type="noConversion"/>
  </si>
  <si>
    <t>ADC_span</t>
    <phoneticPr fontId="1" type="noConversion"/>
  </si>
  <si>
    <t>Voltage_span (V)</t>
    <phoneticPr fontId="1" type="noConversion"/>
  </si>
  <si>
    <t>Voltage_min (V)</t>
    <phoneticPr fontId="1" type="noConversion"/>
  </si>
  <si>
    <t>Voltage_StandardDeviation (V)</t>
    <phoneticPr fontId="1" type="noConversion"/>
  </si>
  <si>
    <t>Voltage_max (V)</t>
    <phoneticPr fontId="1" type="noConversion"/>
  </si>
  <si>
    <t>1/Distance</t>
    <phoneticPr fontId="1" type="noConversion"/>
  </si>
  <si>
    <t>Voltage_max - Voltage_average</t>
    <phoneticPr fontId="1" type="noConversion"/>
  </si>
  <si>
    <t>Voltage_min - Voltage_average</t>
    <phoneticPr fontId="1" type="noConversion"/>
  </si>
  <si>
    <r>
      <t>Truth d</t>
    </r>
    <r>
      <rPr>
        <vertAlign val="subscript"/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 xml:space="preserve"> (cm)</t>
    </r>
    <phoneticPr fontId="1" type="noConversion"/>
  </si>
  <si>
    <t>ADC Standard Deviation</t>
    <phoneticPr fontId="1" type="noConversion"/>
  </si>
  <si>
    <t>Voltage Standard Deviation (V)</t>
    <phoneticPr fontId="1" type="noConversion"/>
  </si>
  <si>
    <t>ADC Span</t>
    <phoneticPr fontId="1" type="noConversion"/>
  </si>
  <si>
    <t>Voltage Average (V)</t>
    <phoneticPr fontId="1" type="noConversion"/>
  </si>
  <si>
    <t>ADC Average</t>
    <phoneticPr fontId="1" type="noConversion"/>
  </si>
  <si>
    <t>Voltage Span  (V)</t>
    <phoneticPr fontId="1" type="noConversion"/>
  </si>
  <si>
    <t>note:</t>
    <phoneticPr fontId="1" type="noConversion"/>
  </si>
  <si>
    <t xml:space="preserve">1. data measured by IR sensor after 20Hz LPF </t>
    <phoneticPr fontId="1" type="noConversion"/>
  </si>
  <si>
    <t>2. 12-bit ADC @ 50Hz</t>
    <phoneticPr fontId="1" type="noConversion"/>
  </si>
  <si>
    <t>3. median digital filter applied</t>
    <phoneticPr fontId="1" type="noConversion"/>
  </si>
  <si>
    <t>4. sensor was placed 6cm higher than ground, when placed 10cm, data varied a very small amount</t>
    <phoneticPr fontId="1" type="noConversion"/>
  </si>
  <si>
    <t>5. output voltages smaller than those on data sheet, but are similar to those on lecture slides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</si>
</sst>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5199475065616792E-2"/>
                  <c:y val="1.396216097987751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Plots!$B$14:$J$14</c:f>
                <c:numCache>
                  <c:formatCode>General</c:formatCode>
                  <c:ptCount val="9"/>
                  <c:pt idx="0">
                    <c:v>9.4921875000002487E-3</c:v>
                  </c:pt>
                  <c:pt idx="1">
                    <c:v>6.3720703125000888E-3</c:v>
                  </c:pt>
                  <c:pt idx="2">
                    <c:v>5.5371093750000711E-3</c:v>
                  </c:pt>
                  <c:pt idx="3">
                    <c:v>9.8291015625000533E-3</c:v>
                  </c:pt>
                  <c:pt idx="4">
                    <c:v>9.4335937500000799E-3</c:v>
                  </c:pt>
                  <c:pt idx="5">
                    <c:v>1.3037109375000355E-3</c:v>
                  </c:pt>
                  <c:pt idx="6">
                    <c:v>1.0913085937499956E-2</c:v>
                  </c:pt>
                  <c:pt idx="7">
                    <c:v>1.0854492187500009E-2</c:v>
                  </c:pt>
                  <c:pt idx="8">
                    <c:v>8.2031250000000333E-3</c:v>
                  </c:pt>
                </c:numCache>
              </c:numRef>
            </c:plus>
            <c:minus>
              <c:numRef>
                <c:f>Plots!$B$15:$J$15</c:f>
                <c:numCache>
                  <c:formatCode>General</c:formatCode>
                  <c:ptCount val="9"/>
                  <c:pt idx="0">
                    <c:v>-4.4238281249997513E-3</c:v>
                  </c:pt>
                  <c:pt idx="1">
                    <c:v>-4.6142578124999112E-3</c:v>
                  </c:pt>
                  <c:pt idx="2">
                    <c:v>-8.3789062499999289E-3</c:v>
                  </c:pt>
                  <c:pt idx="3">
                    <c:v>-8.4814453124999467E-3</c:v>
                  </c:pt>
                  <c:pt idx="4">
                    <c:v>-1.034179687499992E-2</c:v>
                  </c:pt>
                  <c:pt idx="5">
                    <c:v>-4.5556640624999645E-3</c:v>
                  </c:pt>
                  <c:pt idx="6">
                    <c:v>-5.9326171875000444E-3</c:v>
                  </c:pt>
                  <c:pt idx="7">
                    <c:v>-6.7236328124999911E-3</c:v>
                  </c:pt>
                  <c:pt idx="8">
                    <c:v>-4.9804687499999667E-3</c:v>
                  </c:pt>
                </c:numCache>
              </c:numRef>
            </c:minus>
          </c:errBars>
          <c:xVal>
            <c:numRef>
              <c:f>Plots!$B$13:$J$13</c:f>
              <c:numCache>
                <c:formatCode>General</c:formatCode>
                <c:ptCount val="9"/>
                <c:pt idx="0">
                  <c:v>0.1</c:v>
                </c:pt>
                <c:pt idx="1">
                  <c:v>6.6666666666666666E-2</c:v>
                </c:pt>
                <c:pt idx="2">
                  <c:v>0.05</c:v>
                </c:pt>
                <c:pt idx="3">
                  <c:v>0.04</c:v>
                </c:pt>
                <c:pt idx="4">
                  <c:v>3.3333333333333333E-2</c:v>
                </c:pt>
                <c:pt idx="5">
                  <c:v>2.8571428571428571E-2</c:v>
                </c:pt>
                <c:pt idx="6">
                  <c:v>2.5000000000000001E-2</c:v>
                </c:pt>
                <c:pt idx="7">
                  <c:v>2.2222222222222223E-2</c:v>
                </c:pt>
                <c:pt idx="8">
                  <c:v>0.02</c:v>
                </c:pt>
              </c:numCache>
            </c:numRef>
          </c:xVal>
          <c:yVal>
            <c:numRef>
              <c:f>Plots!$B$7:$J$7</c:f>
              <c:numCache>
                <c:formatCode>0.000_ </c:formatCode>
                <c:ptCount val="9"/>
                <c:pt idx="0">
                  <c:v>2.0669238281249998</c:v>
                </c:pt>
                <c:pt idx="1">
                  <c:v>1.4496826171874999</c:v>
                </c:pt>
                <c:pt idx="2">
                  <c:v>1.1502246093749999</c:v>
                </c:pt>
                <c:pt idx="3">
                  <c:v>0.93865722656249995</c:v>
                </c:pt>
                <c:pt idx="4">
                  <c:v>0.81600585937499992</c:v>
                </c:pt>
                <c:pt idx="5">
                  <c:v>0.68937011718749996</c:v>
                </c:pt>
                <c:pt idx="6">
                  <c:v>0.62116699218750004</c:v>
                </c:pt>
                <c:pt idx="7">
                  <c:v>0.54798339843749999</c:v>
                </c:pt>
                <c:pt idx="8">
                  <c:v>0.49423828124999997</c:v>
                </c:pt>
              </c:numCache>
            </c:numRef>
          </c:yVal>
        </c:ser>
        <c:axId val="79263616"/>
        <c:axId val="79262080"/>
      </c:scatterChart>
      <c:valAx>
        <c:axId val="7926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1/Distance</a:t>
                </a:r>
                <a:r>
                  <a:rPr lang="en-US" altLang="zh-CN" baseline="0"/>
                  <a:t> (1/cm)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79262080"/>
        <c:crosses val="autoZero"/>
        <c:crossBetween val="midCat"/>
      </c:valAx>
      <c:valAx>
        <c:axId val="7926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Voltage (V)</a:t>
                </a:r>
                <a:endParaRPr lang="zh-CN" altLang="en-US"/>
              </a:p>
            </c:rich>
          </c:tx>
          <c:layout/>
        </c:title>
        <c:numFmt formatCode="0.000_ " sourceLinked="1"/>
        <c:tickLblPos val="nextTo"/>
        <c:crossAx val="79263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Plots!$B$1:$J$1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Plots!$B$7:$J$7</c:f>
              <c:numCache>
                <c:formatCode>0.000_ </c:formatCode>
                <c:ptCount val="9"/>
                <c:pt idx="0">
                  <c:v>2.0669238281249998</c:v>
                </c:pt>
                <c:pt idx="1">
                  <c:v>1.4496826171874999</c:v>
                </c:pt>
                <c:pt idx="2">
                  <c:v>1.1502246093749999</c:v>
                </c:pt>
                <c:pt idx="3">
                  <c:v>0.93865722656249995</c:v>
                </c:pt>
                <c:pt idx="4">
                  <c:v>0.81600585937499992</c:v>
                </c:pt>
                <c:pt idx="5">
                  <c:v>0.68937011718749996</c:v>
                </c:pt>
                <c:pt idx="6">
                  <c:v>0.62116699218750004</c:v>
                </c:pt>
                <c:pt idx="7">
                  <c:v>0.54798339843749999</c:v>
                </c:pt>
                <c:pt idx="8">
                  <c:v>0.49423828124999997</c:v>
                </c:pt>
              </c:numCache>
            </c:numRef>
          </c:yVal>
          <c:smooth val="1"/>
        </c:ser>
        <c:axId val="144663296"/>
        <c:axId val="139877376"/>
      </c:scatterChart>
      <c:valAx>
        <c:axId val="1446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Distance (cm)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39877376"/>
        <c:crosses val="autoZero"/>
        <c:crossBetween val="midCat"/>
      </c:valAx>
      <c:valAx>
        <c:axId val="13987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Voltage (V)</a:t>
                </a:r>
                <a:endParaRPr lang="zh-CN" altLang="en-US"/>
              </a:p>
            </c:rich>
          </c:tx>
          <c:layout/>
        </c:title>
        <c:numFmt formatCode="0.000_ " sourceLinked="1"/>
        <c:tickLblPos val="nextTo"/>
        <c:crossAx val="1446632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133350</xdr:rowOff>
    </xdr:from>
    <xdr:to>
      <xdr:col>17</xdr:col>
      <xdr:colOff>85725</xdr:colOff>
      <xdr:row>17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2209800</xdr:colOff>
      <xdr:row>15</xdr:row>
      <xdr:rowOff>76200</xdr:rowOff>
    </xdr:from>
    <xdr:to>
      <xdr:col>8</xdr:col>
      <xdr:colOff>209550</xdr:colOff>
      <xdr:row>31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A18" sqref="A18"/>
    </sheetView>
  </sheetViews>
  <sheetFormatPr defaultRowHeight="13.5"/>
  <cols>
    <col min="1" max="1" width="7" style="6" customWidth="1"/>
    <col min="2" max="2" width="8.75" style="6" customWidth="1"/>
    <col min="3" max="3" width="10.375" style="6" customWidth="1"/>
    <col min="4" max="4" width="7.375" style="6" customWidth="1"/>
    <col min="5" max="5" width="9.375" style="6" customWidth="1"/>
    <col min="6" max="6" width="11.375" style="6" customWidth="1"/>
    <col min="7" max="7" width="8.875" style="6" customWidth="1"/>
  </cols>
  <sheetData>
    <row r="1" spans="1:7" s="7" customFormat="1" ht="57.75" customHeight="1">
      <c r="A1" s="8" t="s">
        <v>14</v>
      </c>
      <c r="B1" s="8" t="s">
        <v>19</v>
      </c>
      <c r="C1" s="8" t="s">
        <v>15</v>
      </c>
      <c r="D1" s="8" t="s">
        <v>17</v>
      </c>
      <c r="E1" s="8" t="s">
        <v>18</v>
      </c>
      <c r="F1" s="8" t="s">
        <v>16</v>
      </c>
      <c r="G1" s="8" t="s">
        <v>20</v>
      </c>
    </row>
    <row r="2" spans="1:7">
      <c r="A2" s="9">
        <v>10</v>
      </c>
      <c r="B2" s="10">
        <v>2822.04</v>
      </c>
      <c r="C2" s="10">
        <v>4.8485638522053129</v>
      </c>
      <c r="D2" s="10">
        <v>19</v>
      </c>
      <c r="E2" s="11">
        <f>3/4096*B2</f>
        <v>2.0669238281249998</v>
      </c>
      <c r="F2" s="11">
        <f>3/4096*C2</f>
        <v>3.5511942276894382E-3</v>
      </c>
      <c r="G2" s="11">
        <f>3/4096*D2</f>
        <v>1.3916015625E-2</v>
      </c>
    </row>
    <row r="3" spans="1:7">
      <c r="A3" s="9">
        <v>15</v>
      </c>
      <c r="B3" s="10">
        <v>1979.3</v>
      </c>
      <c r="C3" s="10">
        <v>3.5065536310381651</v>
      </c>
      <c r="D3" s="10">
        <v>15</v>
      </c>
      <c r="E3" s="11">
        <f>3/4096*B3</f>
        <v>1.4496826171874999</v>
      </c>
      <c r="F3" s="11">
        <f>3/4096*C3</f>
        <v>2.5682765852330309E-3</v>
      </c>
      <c r="G3" s="11">
        <f>3/4096*D3</f>
        <v>1.0986328125E-2</v>
      </c>
    </row>
    <row r="4" spans="1:7">
      <c r="A4" s="9">
        <v>20</v>
      </c>
      <c r="B4" s="10">
        <v>1570.44</v>
      </c>
      <c r="C4" s="10">
        <v>4.660559658065182</v>
      </c>
      <c r="D4" s="10">
        <v>19</v>
      </c>
      <c r="E4" s="11">
        <f>3/4096*B4</f>
        <v>1.1502246093749999</v>
      </c>
      <c r="F4" s="11">
        <f>3/4096*C4</f>
        <v>3.4134958433094595E-3</v>
      </c>
      <c r="G4" s="11">
        <f>3/4096*D4</f>
        <v>1.3916015625E-2</v>
      </c>
    </row>
    <row r="5" spans="1:7">
      <c r="A5" s="9">
        <v>25</v>
      </c>
      <c r="B5" s="10">
        <v>1281.58</v>
      </c>
      <c r="C5" s="10">
        <v>6.3441761820363558</v>
      </c>
      <c r="D5" s="10">
        <v>25</v>
      </c>
      <c r="E5" s="11">
        <f>3/4096*B5</f>
        <v>0.93865722656249995</v>
      </c>
      <c r="F5" s="11">
        <f>3/4096*C5</f>
        <v>4.6466134145774088E-3</v>
      </c>
      <c r="G5" s="11">
        <f>3/4096*D5</f>
        <v>1.8310546875E-2</v>
      </c>
    </row>
    <row r="6" spans="1:7">
      <c r="A6" s="9">
        <v>30</v>
      </c>
      <c r="B6" s="10">
        <v>1114.1199999999999</v>
      </c>
      <c r="C6" s="10">
        <v>5.2358263484425018</v>
      </c>
      <c r="D6" s="10">
        <v>27</v>
      </c>
      <c r="E6" s="11">
        <f>3/4096*B6</f>
        <v>0.81600585937499992</v>
      </c>
      <c r="F6" s="11">
        <f>3/4096*C6</f>
        <v>3.8348337513006607E-3</v>
      </c>
      <c r="G6" s="11">
        <f>3/4096*D6</f>
        <v>1.9775390625E-2</v>
      </c>
    </row>
    <row r="7" spans="1:7">
      <c r="A7" s="9">
        <v>35</v>
      </c>
      <c r="B7" s="10">
        <v>941.22</v>
      </c>
      <c r="C7" s="10">
        <v>1.7989793024311738</v>
      </c>
      <c r="D7" s="10">
        <v>8</v>
      </c>
      <c r="E7" s="11">
        <f>3/4096*B7</f>
        <v>0.68937011718749996</v>
      </c>
      <c r="F7" s="11">
        <f>3/4096*C7</f>
        <v>1.3176117937728324E-3</v>
      </c>
      <c r="G7" s="11">
        <f>3/4096*D7</f>
        <v>5.859375E-3</v>
      </c>
    </row>
    <row r="8" spans="1:7">
      <c r="A8" s="9">
        <v>40</v>
      </c>
      <c r="B8" s="10">
        <v>848.1</v>
      </c>
      <c r="C8" s="10">
        <v>6.875718886347931</v>
      </c>
      <c r="D8" s="10">
        <v>23</v>
      </c>
      <c r="E8" s="11">
        <f>3/4096*B8</f>
        <v>0.62116699218750004</v>
      </c>
      <c r="F8" s="11">
        <f>3/4096*C8</f>
        <v>5.0359269187118631E-3</v>
      </c>
      <c r="G8" s="11">
        <f>3/4096*D8</f>
        <v>1.6845703125E-2</v>
      </c>
    </row>
    <row r="9" spans="1:7">
      <c r="A9" s="9">
        <v>45</v>
      </c>
      <c r="B9" s="10">
        <v>748.18</v>
      </c>
      <c r="C9" s="10">
        <v>5.8786712367832576</v>
      </c>
      <c r="D9" s="10">
        <v>24</v>
      </c>
      <c r="E9" s="11">
        <f>3/4096*B9</f>
        <v>0.54798339843749999</v>
      </c>
      <c r="F9" s="11">
        <f>3/4096*C9</f>
        <v>4.3056674097533623E-3</v>
      </c>
      <c r="G9" s="11">
        <f>3/4096*D9</f>
        <v>1.7578125E-2</v>
      </c>
    </row>
    <row r="10" spans="1:7">
      <c r="A10" s="9">
        <v>50</v>
      </c>
      <c r="B10" s="10">
        <v>674.8</v>
      </c>
      <c r="C10" s="10">
        <v>4.5624912636203749</v>
      </c>
      <c r="D10" s="10">
        <v>18</v>
      </c>
      <c r="E10" s="11">
        <f>3/4096*B10</f>
        <v>0.49423828124999997</v>
      </c>
      <c r="F10" s="11">
        <f>3/4096*C10</f>
        <v>3.3416684059719543E-3</v>
      </c>
      <c r="G10" s="11">
        <f>3/4096*D10</f>
        <v>1.318359375E-2</v>
      </c>
    </row>
    <row r="12" spans="1:7">
      <c r="A12" s="6" t="s">
        <v>21</v>
      </c>
    </row>
    <row r="13" spans="1:7" s="13" customFormat="1">
      <c r="A13" s="13" t="s">
        <v>22</v>
      </c>
    </row>
    <row r="14" spans="1:7" s="13" customFormat="1">
      <c r="A14" s="13" t="s">
        <v>23</v>
      </c>
    </row>
    <row r="15" spans="1:7" s="13" customFormat="1">
      <c r="A15" s="13" t="s">
        <v>24</v>
      </c>
    </row>
    <row r="16" spans="1:7" s="13" customFormat="1">
      <c r="A16" s="13" t="s">
        <v>25</v>
      </c>
    </row>
    <row r="17" spans="1:7" s="13" customFormat="1">
      <c r="A17" s="13" t="s">
        <v>26</v>
      </c>
    </row>
    <row r="18" spans="1:7">
      <c r="B18" s="12"/>
      <c r="C18" s="12"/>
      <c r="D18" s="12"/>
      <c r="E18" s="12"/>
      <c r="F18" s="12"/>
      <c r="G18" s="12"/>
    </row>
  </sheetData>
  <mergeCells count="5">
    <mergeCell ref="A13:XFD13"/>
    <mergeCell ref="A14:XFD14"/>
    <mergeCell ref="A16:XFD16"/>
    <mergeCell ref="A17:XFD17"/>
    <mergeCell ref="A15:XFD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K21" sqref="K21"/>
    </sheetView>
  </sheetViews>
  <sheetFormatPr defaultRowHeight="13.5"/>
  <cols>
    <col min="1" max="1" width="32.75" bestFit="1" customWidth="1"/>
    <col min="2" max="2" width="8.5" bestFit="1" customWidth="1"/>
    <col min="3" max="10" width="7.5" bestFit="1" customWidth="1"/>
  </cols>
  <sheetData>
    <row r="1" spans="1:10">
      <c r="A1" s="2" t="s">
        <v>4</v>
      </c>
      <c r="B1">
        <v>10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  <c r="I1">
        <v>45</v>
      </c>
      <c r="J1">
        <v>50</v>
      </c>
    </row>
    <row r="2" spans="1:10">
      <c r="A2" s="2" t="s">
        <v>0</v>
      </c>
      <c r="B2" s="3">
        <v>2822.04</v>
      </c>
      <c r="C2" s="3">
        <v>1979.3</v>
      </c>
      <c r="D2" s="3">
        <v>1570.44</v>
      </c>
      <c r="E2" s="3">
        <v>1281.58</v>
      </c>
      <c r="F2" s="3">
        <v>1114.1199999999999</v>
      </c>
      <c r="G2" s="3">
        <v>941.22</v>
      </c>
      <c r="H2" s="3">
        <v>848.1</v>
      </c>
      <c r="I2" s="3">
        <v>748.18</v>
      </c>
      <c r="J2" s="3">
        <v>674.8</v>
      </c>
    </row>
    <row r="3" spans="1:10">
      <c r="A3" s="2" t="s">
        <v>1</v>
      </c>
      <c r="B3" s="3">
        <v>2835</v>
      </c>
      <c r="C3" s="3">
        <v>1988</v>
      </c>
      <c r="D3" s="3">
        <v>1578</v>
      </c>
      <c r="E3" s="3">
        <v>1295</v>
      </c>
      <c r="F3" s="3">
        <v>1127</v>
      </c>
      <c r="G3" s="3">
        <v>943</v>
      </c>
      <c r="H3" s="3">
        <v>863</v>
      </c>
      <c r="I3" s="3">
        <v>763</v>
      </c>
      <c r="J3" s="3">
        <v>686</v>
      </c>
    </row>
    <row r="4" spans="1:10">
      <c r="A4" s="2" t="s">
        <v>2</v>
      </c>
      <c r="B4" s="3">
        <v>2816</v>
      </c>
      <c r="C4" s="3">
        <v>1973</v>
      </c>
      <c r="D4" s="3">
        <v>1559</v>
      </c>
      <c r="E4" s="3">
        <v>1270</v>
      </c>
      <c r="F4" s="3">
        <v>1100</v>
      </c>
      <c r="G4" s="3">
        <v>935</v>
      </c>
      <c r="H4" s="3">
        <v>840</v>
      </c>
      <c r="I4" s="3">
        <v>739</v>
      </c>
      <c r="J4" s="3">
        <v>668</v>
      </c>
    </row>
    <row r="5" spans="1:10">
      <c r="A5" s="2" t="s">
        <v>6</v>
      </c>
      <c r="B5" s="3">
        <v>19</v>
      </c>
      <c r="C5" s="3">
        <v>15</v>
      </c>
      <c r="D5" s="3">
        <v>19</v>
      </c>
      <c r="E5" s="3">
        <v>25</v>
      </c>
      <c r="F5" s="3">
        <v>27</v>
      </c>
      <c r="G5" s="3">
        <v>8</v>
      </c>
      <c r="H5" s="3">
        <v>23</v>
      </c>
      <c r="I5" s="3">
        <v>24</v>
      </c>
      <c r="J5" s="3">
        <v>18</v>
      </c>
    </row>
    <row r="6" spans="1:10">
      <c r="A6" s="2" t="s">
        <v>3</v>
      </c>
      <c r="B6" s="3">
        <v>4.8485638522053129</v>
      </c>
      <c r="C6" s="3">
        <v>3.5065536310381651</v>
      </c>
      <c r="D6" s="3">
        <v>4.660559658065182</v>
      </c>
      <c r="E6" s="3">
        <v>6.3441761820363558</v>
      </c>
      <c r="F6" s="3">
        <v>5.2358263484425018</v>
      </c>
      <c r="G6" s="3">
        <v>1.7989793024311738</v>
      </c>
      <c r="H6" s="3">
        <v>6.875718886347931</v>
      </c>
      <c r="I6" s="3">
        <v>5.8786712367832576</v>
      </c>
      <c r="J6" s="3">
        <v>4.5624912636203749</v>
      </c>
    </row>
    <row r="7" spans="1:10">
      <c r="A7" s="2" t="s">
        <v>5</v>
      </c>
      <c r="B7" s="4">
        <f>3/4096*B2</f>
        <v>2.0669238281249998</v>
      </c>
      <c r="C7" s="4">
        <f t="shared" ref="C7:J7" si="0">3/4096*C2</f>
        <v>1.4496826171874999</v>
      </c>
      <c r="D7" s="4">
        <f t="shared" si="0"/>
        <v>1.1502246093749999</v>
      </c>
      <c r="E7" s="4">
        <f t="shared" si="0"/>
        <v>0.93865722656249995</v>
      </c>
      <c r="F7" s="4">
        <f t="shared" si="0"/>
        <v>0.81600585937499992</v>
      </c>
      <c r="G7" s="4">
        <f t="shared" si="0"/>
        <v>0.68937011718749996</v>
      </c>
      <c r="H7" s="4">
        <f t="shared" si="0"/>
        <v>0.62116699218750004</v>
      </c>
      <c r="I7" s="4">
        <f t="shared" si="0"/>
        <v>0.54798339843749999</v>
      </c>
      <c r="J7" s="4">
        <f t="shared" si="0"/>
        <v>0.49423828124999997</v>
      </c>
    </row>
    <row r="8" spans="1:10">
      <c r="A8" s="2" t="s">
        <v>10</v>
      </c>
      <c r="B8" s="4">
        <f t="shared" ref="B8:J8" si="1">3/4096*B3</f>
        <v>2.076416015625</v>
      </c>
      <c r="C8" s="4">
        <f t="shared" si="1"/>
        <v>1.4560546875</v>
      </c>
      <c r="D8" s="4">
        <f t="shared" si="1"/>
        <v>1.15576171875</v>
      </c>
      <c r="E8" s="4">
        <f t="shared" si="1"/>
        <v>0.948486328125</v>
      </c>
      <c r="F8" s="4">
        <f t="shared" si="1"/>
        <v>0.825439453125</v>
      </c>
      <c r="G8" s="4">
        <f t="shared" si="1"/>
        <v>0.690673828125</v>
      </c>
      <c r="H8" s="4">
        <f t="shared" si="1"/>
        <v>0.632080078125</v>
      </c>
      <c r="I8" s="4">
        <f t="shared" si="1"/>
        <v>0.558837890625</v>
      </c>
      <c r="J8" s="4">
        <f t="shared" si="1"/>
        <v>0.50244140625</v>
      </c>
    </row>
    <row r="9" spans="1:10">
      <c r="A9" s="2" t="s">
        <v>8</v>
      </c>
      <c r="B9" s="4">
        <f t="shared" ref="B9:J9" si="2">3/4096*B4</f>
        <v>2.0625</v>
      </c>
      <c r="C9" s="4">
        <f t="shared" si="2"/>
        <v>1.445068359375</v>
      </c>
      <c r="D9" s="4">
        <f t="shared" si="2"/>
        <v>1.141845703125</v>
      </c>
      <c r="E9" s="4">
        <f t="shared" si="2"/>
        <v>0.93017578125</v>
      </c>
      <c r="F9" s="4">
        <f t="shared" si="2"/>
        <v>0.8056640625</v>
      </c>
      <c r="G9" s="4">
        <f t="shared" si="2"/>
        <v>0.684814453125</v>
      </c>
      <c r="H9" s="4">
        <f t="shared" si="2"/>
        <v>0.615234375</v>
      </c>
      <c r="I9" s="4">
        <f t="shared" si="2"/>
        <v>0.541259765625</v>
      </c>
      <c r="J9" s="4">
        <f t="shared" si="2"/>
        <v>0.4892578125</v>
      </c>
    </row>
    <row r="10" spans="1:10">
      <c r="A10" s="2" t="s">
        <v>7</v>
      </c>
      <c r="B10" s="4">
        <f t="shared" ref="B10:J10" si="3">3/4096*B5</f>
        <v>1.3916015625E-2</v>
      </c>
      <c r="C10" s="4">
        <f t="shared" si="3"/>
        <v>1.0986328125E-2</v>
      </c>
      <c r="D10" s="4">
        <f t="shared" si="3"/>
        <v>1.3916015625E-2</v>
      </c>
      <c r="E10" s="4">
        <f t="shared" si="3"/>
        <v>1.8310546875E-2</v>
      </c>
      <c r="F10" s="4">
        <f t="shared" si="3"/>
        <v>1.9775390625E-2</v>
      </c>
      <c r="G10" s="4">
        <f t="shared" si="3"/>
        <v>5.859375E-3</v>
      </c>
      <c r="H10" s="4">
        <f t="shared" si="3"/>
        <v>1.6845703125E-2</v>
      </c>
      <c r="I10" s="4">
        <f t="shared" si="3"/>
        <v>1.7578125E-2</v>
      </c>
      <c r="J10" s="4">
        <f t="shared" si="3"/>
        <v>1.318359375E-2</v>
      </c>
    </row>
    <row r="11" spans="1:10">
      <c r="A11" s="2" t="s">
        <v>9</v>
      </c>
      <c r="B11" s="4">
        <f t="shared" ref="B11:J11" si="4">3/4096*B6</f>
        <v>3.5511942276894382E-3</v>
      </c>
      <c r="C11" s="4">
        <f t="shared" si="4"/>
        <v>2.5682765852330309E-3</v>
      </c>
      <c r="D11" s="4">
        <f t="shared" si="4"/>
        <v>3.4134958433094595E-3</v>
      </c>
      <c r="E11" s="4">
        <f t="shared" si="4"/>
        <v>4.6466134145774088E-3</v>
      </c>
      <c r="F11" s="4">
        <f t="shared" si="4"/>
        <v>3.8348337513006607E-3</v>
      </c>
      <c r="G11" s="4">
        <f t="shared" si="4"/>
        <v>1.3176117937728324E-3</v>
      </c>
      <c r="H11" s="4">
        <f t="shared" si="4"/>
        <v>5.0359269187118631E-3</v>
      </c>
      <c r="I11" s="4">
        <f t="shared" si="4"/>
        <v>4.3056674097533623E-3</v>
      </c>
      <c r="J11" s="4">
        <f t="shared" si="4"/>
        <v>3.3416684059719543E-3</v>
      </c>
    </row>
    <row r="13" spans="1:10">
      <c r="A13" s="2" t="s">
        <v>11</v>
      </c>
      <c r="B13" s="5">
        <f>1/B1</f>
        <v>0.1</v>
      </c>
      <c r="C13" s="5">
        <f t="shared" ref="C13:J13" si="5">1/C1</f>
        <v>6.6666666666666666E-2</v>
      </c>
      <c r="D13" s="5">
        <f t="shared" si="5"/>
        <v>0.05</v>
      </c>
      <c r="E13" s="5">
        <f t="shared" si="5"/>
        <v>0.04</v>
      </c>
      <c r="F13" s="5">
        <f t="shared" si="5"/>
        <v>3.3333333333333333E-2</v>
      </c>
      <c r="G13" s="5">
        <f t="shared" si="5"/>
        <v>2.8571428571428571E-2</v>
      </c>
      <c r="H13" s="5">
        <f t="shared" si="5"/>
        <v>2.5000000000000001E-2</v>
      </c>
      <c r="I13" s="5">
        <f t="shared" si="5"/>
        <v>2.2222222222222223E-2</v>
      </c>
      <c r="J13" s="5">
        <f t="shared" si="5"/>
        <v>0.02</v>
      </c>
    </row>
    <row r="14" spans="1:10">
      <c r="A14" s="2" t="s">
        <v>12</v>
      </c>
      <c r="B14" s="4">
        <f>B8-B7</f>
        <v>9.4921875000002487E-3</v>
      </c>
      <c r="C14" s="4">
        <f t="shared" ref="C14:J14" si="6">C8-C7</f>
        <v>6.3720703125000888E-3</v>
      </c>
      <c r="D14" s="4">
        <f t="shared" si="6"/>
        <v>5.5371093750000711E-3</v>
      </c>
      <c r="E14" s="4">
        <f t="shared" si="6"/>
        <v>9.8291015625000533E-3</v>
      </c>
      <c r="F14" s="4">
        <f t="shared" si="6"/>
        <v>9.4335937500000799E-3</v>
      </c>
      <c r="G14" s="4">
        <f t="shared" si="6"/>
        <v>1.3037109375000355E-3</v>
      </c>
      <c r="H14" s="4">
        <f t="shared" si="6"/>
        <v>1.0913085937499956E-2</v>
      </c>
      <c r="I14" s="4">
        <f t="shared" si="6"/>
        <v>1.0854492187500009E-2</v>
      </c>
      <c r="J14" s="4">
        <f t="shared" si="6"/>
        <v>8.2031250000000333E-3</v>
      </c>
    </row>
    <row r="15" spans="1:10">
      <c r="A15" s="2" t="s">
        <v>13</v>
      </c>
      <c r="B15" s="4">
        <f>B9-B7</f>
        <v>-4.4238281249997513E-3</v>
      </c>
      <c r="C15" s="4">
        <f t="shared" ref="C15:J15" si="7">C9-C7</f>
        <v>-4.6142578124999112E-3</v>
      </c>
      <c r="D15" s="4">
        <f t="shared" si="7"/>
        <v>-8.3789062499999289E-3</v>
      </c>
      <c r="E15" s="4">
        <f t="shared" si="7"/>
        <v>-8.4814453124999467E-3</v>
      </c>
      <c r="F15" s="4">
        <f t="shared" si="7"/>
        <v>-1.034179687499992E-2</v>
      </c>
      <c r="G15" s="4">
        <f t="shared" si="7"/>
        <v>-4.5556640624999645E-3</v>
      </c>
      <c r="H15" s="4">
        <f t="shared" si="7"/>
        <v>-5.9326171875000444E-3</v>
      </c>
      <c r="I15" s="4">
        <f t="shared" si="7"/>
        <v>-6.7236328124999911E-3</v>
      </c>
      <c r="J15" s="4">
        <f t="shared" si="7"/>
        <v>-4.9804687499999667E-3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57"/>
  <sheetViews>
    <sheetView workbookViewId="0">
      <selection activeCell="D63" sqref="D63"/>
    </sheetView>
  </sheetViews>
  <sheetFormatPr defaultRowHeight="13.5"/>
  <sheetData>
    <row r="1" spans="1:17">
      <c r="A1">
        <v>10</v>
      </c>
      <c r="C1">
        <v>15</v>
      </c>
      <c r="E1">
        <v>20</v>
      </c>
      <c r="G1">
        <v>25</v>
      </c>
      <c r="I1">
        <v>30</v>
      </c>
      <c r="K1">
        <v>35</v>
      </c>
      <c r="M1">
        <v>40</v>
      </c>
      <c r="O1">
        <v>45</v>
      </c>
      <c r="Q1">
        <v>50</v>
      </c>
    </row>
    <row r="2" spans="1:17" s="1" customFormat="1">
      <c r="A2" s="1">
        <v>2.06</v>
      </c>
      <c r="C2" s="1">
        <v>1.45</v>
      </c>
      <c r="E2" s="1">
        <v>1.1499999999999999</v>
      </c>
      <c r="G2" s="1">
        <v>0.94</v>
      </c>
      <c r="I2" s="1">
        <v>0.82</v>
      </c>
      <c r="K2" s="1">
        <v>0.69</v>
      </c>
      <c r="M2" s="1">
        <v>0.62</v>
      </c>
      <c r="O2" s="1">
        <v>0.55000000000000004</v>
      </c>
      <c r="Q2" s="1">
        <v>0.49</v>
      </c>
    </row>
    <row r="3" spans="1:17">
      <c r="A3">
        <v>2817</v>
      </c>
      <c r="C3">
        <v>1975</v>
      </c>
      <c r="E3">
        <v>1575</v>
      </c>
      <c r="G3">
        <v>1275</v>
      </c>
      <c r="I3">
        <v>1120</v>
      </c>
      <c r="K3">
        <v>942</v>
      </c>
      <c r="M3">
        <v>843</v>
      </c>
      <c r="O3">
        <v>759</v>
      </c>
      <c r="Q3">
        <v>671</v>
      </c>
    </row>
    <row r="4" spans="1:17">
      <c r="A4">
        <v>2818</v>
      </c>
      <c r="C4">
        <v>1976</v>
      </c>
      <c r="E4">
        <v>1577</v>
      </c>
      <c r="G4">
        <v>1274</v>
      </c>
      <c r="I4">
        <v>1122</v>
      </c>
      <c r="K4">
        <v>942</v>
      </c>
      <c r="M4">
        <v>841</v>
      </c>
      <c r="O4">
        <v>763</v>
      </c>
      <c r="Q4">
        <v>671</v>
      </c>
    </row>
    <row r="5" spans="1:17">
      <c r="A5">
        <v>2821</v>
      </c>
      <c r="C5">
        <v>1977</v>
      </c>
      <c r="E5">
        <v>1577</v>
      </c>
      <c r="G5">
        <v>1275</v>
      </c>
      <c r="I5">
        <v>1121</v>
      </c>
      <c r="K5">
        <v>943</v>
      </c>
      <c r="M5">
        <v>841</v>
      </c>
      <c r="O5">
        <v>763</v>
      </c>
      <c r="Q5">
        <v>670</v>
      </c>
    </row>
    <row r="6" spans="1:17">
      <c r="A6">
        <v>2824</v>
      </c>
      <c r="C6">
        <v>1977</v>
      </c>
      <c r="E6">
        <v>1573</v>
      </c>
      <c r="G6">
        <v>1278</v>
      </c>
      <c r="I6">
        <v>1118</v>
      </c>
      <c r="K6">
        <v>943</v>
      </c>
      <c r="M6">
        <v>843</v>
      </c>
      <c r="O6">
        <v>758</v>
      </c>
      <c r="Q6">
        <v>671</v>
      </c>
    </row>
    <row r="7" spans="1:17">
      <c r="A7">
        <v>2827</v>
      </c>
      <c r="C7">
        <v>1977</v>
      </c>
      <c r="E7">
        <v>1569</v>
      </c>
      <c r="G7">
        <v>1284</v>
      </c>
      <c r="I7">
        <v>1114</v>
      </c>
      <c r="K7">
        <v>942</v>
      </c>
      <c r="M7">
        <v>843</v>
      </c>
      <c r="O7">
        <v>752</v>
      </c>
      <c r="Q7">
        <v>673</v>
      </c>
    </row>
    <row r="8" spans="1:17">
      <c r="A8">
        <v>2828</v>
      </c>
      <c r="C8">
        <v>1978</v>
      </c>
      <c r="E8">
        <v>1566</v>
      </c>
      <c r="G8">
        <v>1291</v>
      </c>
      <c r="I8">
        <v>1112</v>
      </c>
      <c r="K8">
        <v>941</v>
      </c>
      <c r="M8">
        <v>841</v>
      </c>
      <c r="O8">
        <v>746</v>
      </c>
      <c r="Q8">
        <v>678</v>
      </c>
    </row>
    <row r="9" spans="1:17">
      <c r="A9">
        <v>2827</v>
      </c>
      <c r="C9">
        <v>1979</v>
      </c>
      <c r="E9">
        <v>1565</v>
      </c>
      <c r="G9">
        <v>1295</v>
      </c>
      <c r="I9">
        <v>1111</v>
      </c>
      <c r="K9">
        <v>940</v>
      </c>
      <c r="M9">
        <v>841</v>
      </c>
      <c r="O9">
        <v>743</v>
      </c>
      <c r="Q9">
        <v>683</v>
      </c>
    </row>
    <row r="10" spans="1:17">
      <c r="A10">
        <v>2824</v>
      </c>
      <c r="C10">
        <v>1983</v>
      </c>
      <c r="E10">
        <v>1566</v>
      </c>
      <c r="G10">
        <v>1295</v>
      </c>
      <c r="I10">
        <v>1111</v>
      </c>
      <c r="K10">
        <v>940</v>
      </c>
      <c r="M10">
        <v>843</v>
      </c>
      <c r="O10">
        <v>744</v>
      </c>
      <c r="Q10">
        <v>686</v>
      </c>
    </row>
    <row r="11" spans="1:17">
      <c r="A11">
        <v>2821</v>
      </c>
      <c r="C11">
        <v>1986</v>
      </c>
      <c r="E11">
        <v>1569</v>
      </c>
      <c r="G11">
        <v>1291</v>
      </c>
      <c r="I11">
        <v>1112</v>
      </c>
      <c r="K11">
        <v>940</v>
      </c>
      <c r="M11">
        <v>849</v>
      </c>
      <c r="O11">
        <v>746</v>
      </c>
      <c r="Q11">
        <v>686</v>
      </c>
    </row>
    <row r="12" spans="1:17">
      <c r="A12">
        <v>2819</v>
      </c>
      <c r="C12">
        <v>1988</v>
      </c>
      <c r="E12">
        <v>1571</v>
      </c>
      <c r="G12">
        <v>1285</v>
      </c>
      <c r="I12">
        <v>1112</v>
      </c>
      <c r="K12">
        <v>940</v>
      </c>
      <c r="M12">
        <v>856</v>
      </c>
      <c r="O12">
        <v>748</v>
      </c>
      <c r="Q12">
        <v>682</v>
      </c>
    </row>
    <row r="13" spans="1:17">
      <c r="A13">
        <v>2818</v>
      </c>
      <c r="C13">
        <v>1987</v>
      </c>
      <c r="E13">
        <v>1572</v>
      </c>
      <c r="G13">
        <v>1279</v>
      </c>
      <c r="I13">
        <v>1112</v>
      </c>
      <c r="K13">
        <v>941</v>
      </c>
      <c r="M13">
        <v>862</v>
      </c>
      <c r="O13">
        <v>747</v>
      </c>
      <c r="Q13">
        <v>676</v>
      </c>
    </row>
    <row r="14" spans="1:17">
      <c r="A14">
        <v>2819</v>
      </c>
      <c r="C14">
        <v>1985</v>
      </c>
      <c r="E14">
        <v>1571</v>
      </c>
      <c r="G14">
        <v>1277</v>
      </c>
      <c r="I14">
        <v>1112</v>
      </c>
      <c r="K14">
        <v>942</v>
      </c>
      <c r="M14">
        <v>863</v>
      </c>
      <c r="O14">
        <v>745</v>
      </c>
      <c r="Q14">
        <v>671</v>
      </c>
    </row>
    <row r="15" spans="1:17">
      <c r="A15">
        <v>2819</v>
      </c>
      <c r="C15">
        <v>1981</v>
      </c>
      <c r="E15">
        <v>1570</v>
      </c>
      <c r="G15">
        <v>1278</v>
      </c>
      <c r="I15">
        <v>1113</v>
      </c>
      <c r="K15">
        <v>943</v>
      </c>
      <c r="M15">
        <v>859</v>
      </c>
      <c r="O15">
        <v>743</v>
      </c>
      <c r="Q15">
        <v>670</v>
      </c>
    </row>
    <row r="16" spans="1:17">
      <c r="A16">
        <v>2819</v>
      </c>
      <c r="C16">
        <v>1979</v>
      </c>
      <c r="E16">
        <v>1569</v>
      </c>
      <c r="G16">
        <v>1279</v>
      </c>
      <c r="I16">
        <v>1117</v>
      </c>
      <c r="K16">
        <v>943</v>
      </c>
      <c r="M16">
        <v>854</v>
      </c>
      <c r="O16">
        <v>745</v>
      </c>
      <c r="Q16">
        <v>670</v>
      </c>
    </row>
    <row r="17" spans="1:17">
      <c r="A17">
        <v>2818</v>
      </c>
      <c r="C17">
        <v>1977</v>
      </c>
      <c r="E17">
        <v>1569</v>
      </c>
      <c r="G17">
        <v>1281</v>
      </c>
      <c r="I17">
        <v>1120</v>
      </c>
      <c r="K17">
        <v>943</v>
      </c>
      <c r="M17">
        <v>849</v>
      </c>
      <c r="O17">
        <v>750</v>
      </c>
      <c r="Q17">
        <v>672</v>
      </c>
    </row>
    <row r="18" spans="1:17">
      <c r="A18">
        <v>2818</v>
      </c>
      <c r="C18">
        <v>1976</v>
      </c>
      <c r="E18">
        <v>1571</v>
      </c>
      <c r="G18">
        <v>1281</v>
      </c>
      <c r="I18">
        <v>1121</v>
      </c>
      <c r="K18">
        <v>942</v>
      </c>
      <c r="M18">
        <v>847</v>
      </c>
      <c r="O18">
        <v>756</v>
      </c>
      <c r="Q18">
        <v>672</v>
      </c>
    </row>
    <row r="19" spans="1:17">
      <c r="A19">
        <v>2821</v>
      </c>
      <c r="C19">
        <v>1974</v>
      </c>
      <c r="E19">
        <v>1573</v>
      </c>
      <c r="G19">
        <v>1280</v>
      </c>
      <c r="I19">
        <v>1120</v>
      </c>
      <c r="K19">
        <v>942</v>
      </c>
      <c r="M19">
        <v>847</v>
      </c>
      <c r="O19">
        <v>759</v>
      </c>
      <c r="Q19">
        <v>671</v>
      </c>
    </row>
    <row r="20" spans="1:17">
      <c r="A20">
        <v>2824</v>
      </c>
      <c r="C20">
        <v>1973</v>
      </c>
      <c r="E20">
        <v>1574</v>
      </c>
      <c r="G20">
        <v>1280</v>
      </c>
      <c r="I20">
        <v>1116</v>
      </c>
      <c r="K20">
        <v>941</v>
      </c>
      <c r="M20">
        <v>849</v>
      </c>
      <c r="O20">
        <v>759</v>
      </c>
      <c r="Q20">
        <v>669</v>
      </c>
    </row>
    <row r="21" spans="1:17">
      <c r="A21">
        <v>2828</v>
      </c>
      <c r="C21">
        <v>1973</v>
      </c>
      <c r="E21">
        <v>1575</v>
      </c>
      <c r="G21">
        <v>1280</v>
      </c>
      <c r="I21">
        <v>1113</v>
      </c>
      <c r="K21">
        <v>942</v>
      </c>
      <c r="M21">
        <v>850</v>
      </c>
      <c r="O21">
        <v>755</v>
      </c>
      <c r="Q21">
        <v>668</v>
      </c>
    </row>
    <row r="22" spans="1:17">
      <c r="A22">
        <v>2830</v>
      </c>
      <c r="C22">
        <v>1975</v>
      </c>
      <c r="E22">
        <v>1574</v>
      </c>
      <c r="G22">
        <v>1282</v>
      </c>
      <c r="I22">
        <v>1111</v>
      </c>
      <c r="K22">
        <v>942</v>
      </c>
      <c r="M22">
        <v>850</v>
      </c>
      <c r="O22">
        <v>749</v>
      </c>
      <c r="Q22">
        <v>670</v>
      </c>
    </row>
    <row r="23" spans="1:17">
      <c r="A23">
        <v>2829</v>
      </c>
      <c r="C23">
        <v>1978</v>
      </c>
      <c r="E23">
        <v>1573</v>
      </c>
      <c r="G23">
        <v>1285</v>
      </c>
      <c r="I23">
        <v>1111</v>
      </c>
      <c r="K23">
        <v>943</v>
      </c>
      <c r="M23">
        <v>850</v>
      </c>
      <c r="O23">
        <v>745</v>
      </c>
      <c r="Q23">
        <v>673</v>
      </c>
    </row>
    <row r="24" spans="1:17">
      <c r="A24">
        <v>2825</v>
      </c>
      <c r="C24">
        <v>1982</v>
      </c>
      <c r="E24">
        <v>1570</v>
      </c>
      <c r="G24">
        <v>1288</v>
      </c>
      <c r="I24">
        <v>1112</v>
      </c>
      <c r="K24">
        <v>943</v>
      </c>
      <c r="M24">
        <v>852</v>
      </c>
      <c r="O24">
        <v>743</v>
      </c>
      <c r="Q24">
        <v>678</v>
      </c>
    </row>
    <row r="25" spans="1:17">
      <c r="A25">
        <v>2821</v>
      </c>
      <c r="C25">
        <v>1985</v>
      </c>
      <c r="E25">
        <v>1567</v>
      </c>
      <c r="G25">
        <v>1290</v>
      </c>
      <c r="I25">
        <v>1113</v>
      </c>
      <c r="K25">
        <v>941</v>
      </c>
      <c r="M25">
        <v>855</v>
      </c>
      <c r="O25">
        <v>744</v>
      </c>
      <c r="Q25">
        <v>682</v>
      </c>
    </row>
    <row r="26" spans="1:17">
      <c r="A26">
        <v>2818</v>
      </c>
      <c r="C26">
        <v>1986</v>
      </c>
      <c r="E26">
        <v>1563</v>
      </c>
      <c r="G26">
        <v>1290</v>
      </c>
      <c r="I26">
        <v>1112</v>
      </c>
      <c r="K26">
        <v>939</v>
      </c>
      <c r="M26">
        <v>859</v>
      </c>
      <c r="O26">
        <v>744</v>
      </c>
      <c r="Q26">
        <v>683</v>
      </c>
    </row>
    <row r="27" spans="1:17">
      <c r="A27">
        <v>2817</v>
      </c>
      <c r="C27">
        <v>1984</v>
      </c>
      <c r="E27">
        <v>1561</v>
      </c>
      <c r="G27">
        <v>1289</v>
      </c>
      <c r="I27">
        <v>1111</v>
      </c>
      <c r="K27">
        <v>936</v>
      </c>
      <c r="M27">
        <v>861</v>
      </c>
      <c r="O27">
        <v>743</v>
      </c>
      <c r="Q27">
        <v>682</v>
      </c>
    </row>
    <row r="28" spans="1:17">
      <c r="A28">
        <v>2818</v>
      </c>
      <c r="C28">
        <v>1981</v>
      </c>
      <c r="E28">
        <v>1559</v>
      </c>
      <c r="G28">
        <v>1288</v>
      </c>
      <c r="I28">
        <v>1110</v>
      </c>
      <c r="K28">
        <v>935</v>
      </c>
      <c r="M28">
        <v>858</v>
      </c>
      <c r="O28">
        <v>741</v>
      </c>
      <c r="Q28">
        <v>679</v>
      </c>
    </row>
    <row r="29" spans="1:17">
      <c r="A29">
        <v>2819</v>
      </c>
      <c r="C29">
        <v>1979</v>
      </c>
      <c r="E29">
        <v>1560</v>
      </c>
      <c r="G29">
        <v>1286</v>
      </c>
      <c r="I29">
        <v>1111</v>
      </c>
      <c r="K29">
        <v>936</v>
      </c>
      <c r="M29">
        <v>852</v>
      </c>
      <c r="O29">
        <v>739</v>
      </c>
      <c r="Q29">
        <v>676</v>
      </c>
    </row>
    <row r="30" spans="1:17">
      <c r="A30">
        <v>2819</v>
      </c>
      <c r="C30">
        <v>1978</v>
      </c>
      <c r="E30">
        <v>1563</v>
      </c>
      <c r="G30">
        <v>1284</v>
      </c>
      <c r="I30">
        <v>1100</v>
      </c>
      <c r="K30">
        <v>938</v>
      </c>
      <c r="M30">
        <v>846</v>
      </c>
      <c r="O30">
        <v>739</v>
      </c>
      <c r="Q30">
        <v>675</v>
      </c>
    </row>
    <row r="31" spans="1:17">
      <c r="A31">
        <v>2819</v>
      </c>
      <c r="C31">
        <v>1978</v>
      </c>
      <c r="E31">
        <v>1568</v>
      </c>
      <c r="G31">
        <v>1282</v>
      </c>
      <c r="I31">
        <v>1103</v>
      </c>
      <c r="K31">
        <v>941</v>
      </c>
      <c r="M31">
        <v>843</v>
      </c>
      <c r="O31">
        <v>742</v>
      </c>
      <c r="Q31">
        <v>674</v>
      </c>
    </row>
    <row r="32" spans="1:17">
      <c r="A32">
        <v>2820</v>
      </c>
      <c r="C32">
        <v>1980</v>
      </c>
      <c r="E32">
        <v>1574</v>
      </c>
      <c r="G32">
        <v>1280</v>
      </c>
      <c r="I32">
        <v>1109</v>
      </c>
      <c r="K32">
        <v>942</v>
      </c>
      <c r="M32">
        <v>842</v>
      </c>
      <c r="O32">
        <v>747</v>
      </c>
      <c r="Q32">
        <v>674</v>
      </c>
    </row>
    <row r="33" spans="1:17">
      <c r="A33">
        <v>2822</v>
      </c>
      <c r="C33">
        <v>1981</v>
      </c>
      <c r="E33">
        <v>1577</v>
      </c>
      <c r="G33">
        <v>1278</v>
      </c>
      <c r="I33">
        <v>1115</v>
      </c>
      <c r="K33">
        <v>943</v>
      </c>
      <c r="M33">
        <v>844</v>
      </c>
      <c r="O33">
        <v>751</v>
      </c>
      <c r="Q33">
        <v>673</v>
      </c>
    </row>
    <row r="34" spans="1:17">
      <c r="A34">
        <v>2825</v>
      </c>
      <c r="C34">
        <v>1981</v>
      </c>
      <c r="E34">
        <v>1578</v>
      </c>
      <c r="G34">
        <v>1278</v>
      </c>
      <c r="I34">
        <v>1118</v>
      </c>
      <c r="K34">
        <v>943</v>
      </c>
      <c r="M34">
        <v>845</v>
      </c>
      <c r="O34">
        <v>753</v>
      </c>
      <c r="Q34">
        <v>673</v>
      </c>
    </row>
    <row r="35" spans="1:17">
      <c r="A35">
        <v>2827</v>
      </c>
      <c r="C35">
        <v>1980</v>
      </c>
      <c r="E35">
        <v>1576</v>
      </c>
      <c r="G35">
        <v>1278</v>
      </c>
      <c r="I35">
        <v>1117</v>
      </c>
      <c r="K35">
        <v>942</v>
      </c>
      <c r="M35">
        <v>844</v>
      </c>
      <c r="O35">
        <v>752</v>
      </c>
      <c r="Q35">
        <v>672</v>
      </c>
    </row>
    <row r="36" spans="1:17">
      <c r="A36">
        <v>2828</v>
      </c>
      <c r="C36">
        <v>1978</v>
      </c>
      <c r="E36">
        <v>1572</v>
      </c>
      <c r="G36">
        <v>1281</v>
      </c>
      <c r="I36">
        <v>1114</v>
      </c>
      <c r="K36">
        <v>942</v>
      </c>
      <c r="M36">
        <v>842</v>
      </c>
      <c r="O36">
        <v>749</v>
      </c>
      <c r="Q36">
        <v>672</v>
      </c>
    </row>
    <row r="37" spans="1:17">
      <c r="A37">
        <v>2826</v>
      </c>
      <c r="C37">
        <v>1977</v>
      </c>
      <c r="E37">
        <v>1569</v>
      </c>
      <c r="G37">
        <v>1285</v>
      </c>
      <c r="I37">
        <v>1110</v>
      </c>
      <c r="K37">
        <v>942</v>
      </c>
      <c r="M37">
        <v>841</v>
      </c>
      <c r="O37">
        <v>746</v>
      </c>
      <c r="Q37">
        <v>674</v>
      </c>
    </row>
    <row r="38" spans="1:17">
      <c r="A38">
        <v>2823</v>
      </c>
      <c r="C38">
        <v>1977</v>
      </c>
      <c r="E38">
        <v>1568</v>
      </c>
      <c r="G38">
        <v>1289</v>
      </c>
      <c r="I38">
        <v>1109</v>
      </c>
      <c r="K38">
        <v>942</v>
      </c>
      <c r="M38">
        <v>843</v>
      </c>
      <c r="O38">
        <v>745</v>
      </c>
      <c r="Q38">
        <v>677</v>
      </c>
    </row>
    <row r="39" spans="1:17">
      <c r="A39">
        <v>2819</v>
      </c>
      <c r="C39">
        <v>1979</v>
      </c>
      <c r="E39">
        <v>1569</v>
      </c>
      <c r="G39">
        <v>1290</v>
      </c>
      <c r="I39">
        <v>1112</v>
      </c>
      <c r="K39">
        <v>942</v>
      </c>
      <c r="M39">
        <v>848</v>
      </c>
      <c r="O39">
        <v>745</v>
      </c>
      <c r="Q39">
        <v>679</v>
      </c>
    </row>
    <row r="40" spans="1:17">
      <c r="A40">
        <v>2817</v>
      </c>
      <c r="C40">
        <v>1981</v>
      </c>
      <c r="E40">
        <v>1569</v>
      </c>
      <c r="G40">
        <v>1289</v>
      </c>
      <c r="I40">
        <v>1117</v>
      </c>
      <c r="K40">
        <v>942</v>
      </c>
      <c r="M40">
        <v>855</v>
      </c>
      <c r="O40">
        <v>745</v>
      </c>
      <c r="Q40">
        <v>681</v>
      </c>
    </row>
    <row r="41" spans="1:17">
      <c r="A41">
        <v>2818</v>
      </c>
      <c r="C41">
        <v>1982</v>
      </c>
      <c r="E41">
        <v>1569</v>
      </c>
      <c r="G41">
        <v>1285</v>
      </c>
      <c r="I41">
        <v>1123</v>
      </c>
      <c r="K41">
        <v>942</v>
      </c>
      <c r="M41">
        <v>859</v>
      </c>
      <c r="O41">
        <v>745</v>
      </c>
      <c r="Q41">
        <v>679</v>
      </c>
    </row>
    <row r="42" spans="1:17">
      <c r="A42">
        <v>2819</v>
      </c>
      <c r="C42">
        <v>1982</v>
      </c>
      <c r="E42">
        <v>1568</v>
      </c>
      <c r="G42">
        <v>1281</v>
      </c>
      <c r="I42">
        <v>1127</v>
      </c>
      <c r="K42">
        <v>942</v>
      </c>
      <c r="M42">
        <v>859</v>
      </c>
      <c r="O42">
        <v>744</v>
      </c>
      <c r="Q42">
        <v>676</v>
      </c>
    </row>
    <row r="43" spans="1:17">
      <c r="A43">
        <v>2820</v>
      </c>
      <c r="C43">
        <v>1980</v>
      </c>
      <c r="E43">
        <v>1567</v>
      </c>
      <c r="G43">
        <v>1279</v>
      </c>
      <c r="I43">
        <v>1126</v>
      </c>
      <c r="K43">
        <v>942</v>
      </c>
      <c r="M43">
        <v>855</v>
      </c>
      <c r="O43">
        <v>743</v>
      </c>
      <c r="Q43">
        <v>674</v>
      </c>
    </row>
    <row r="44" spans="1:17">
      <c r="A44">
        <v>2819</v>
      </c>
      <c r="C44">
        <v>1978</v>
      </c>
      <c r="E44">
        <v>1568</v>
      </c>
      <c r="G44">
        <v>1278</v>
      </c>
      <c r="I44">
        <v>1122</v>
      </c>
      <c r="K44">
        <v>942</v>
      </c>
      <c r="M44">
        <v>848</v>
      </c>
      <c r="O44">
        <v>744</v>
      </c>
      <c r="Q44">
        <v>672</v>
      </c>
    </row>
    <row r="45" spans="1:17">
      <c r="A45">
        <v>2818</v>
      </c>
      <c r="C45">
        <v>1977</v>
      </c>
      <c r="E45">
        <v>1571</v>
      </c>
      <c r="G45">
        <v>1278</v>
      </c>
      <c r="I45">
        <v>1116</v>
      </c>
      <c r="K45">
        <v>942</v>
      </c>
      <c r="M45">
        <v>843</v>
      </c>
      <c r="O45">
        <v>746</v>
      </c>
      <c r="Q45">
        <v>672</v>
      </c>
    </row>
    <row r="46" spans="1:17">
      <c r="A46">
        <v>2816</v>
      </c>
      <c r="C46">
        <v>1978</v>
      </c>
      <c r="E46">
        <v>1574</v>
      </c>
      <c r="G46">
        <v>1277</v>
      </c>
      <c r="I46">
        <v>1111</v>
      </c>
      <c r="K46">
        <v>941</v>
      </c>
      <c r="M46">
        <v>840</v>
      </c>
      <c r="O46">
        <v>749</v>
      </c>
      <c r="Q46">
        <v>673</v>
      </c>
    </row>
    <row r="47" spans="1:17">
      <c r="A47">
        <v>2816</v>
      </c>
      <c r="C47">
        <v>1979</v>
      </c>
      <c r="E47">
        <v>1577</v>
      </c>
      <c r="G47">
        <v>1275</v>
      </c>
      <c r="I47">
        <v>1109</v>
      </c>
      <c r="K47">
        <v>941</v>
      </c>
      <c r="M47">
        <v>840</v>
      </c>
      <c r="O47">
        <v>752</v>
      </c>
      <c r="Q47">
        <v>673</v>
      </c>
    </row>
    <row r="48" spans="1:17">
      <c r="A48">
        <v>2819</v>
      </c>
      <c r="C48">
        <v>1979</v>
      </c>
      <c r="E48">
        <v>1578</v>
      </c>
      <c r="G48">
        <v>1272</v>
      </c>
      <c r="I48">
        <v>1110</v>
      </c>
      <c r="K48">
        <v>941</v>
      </c>
      <c r="M48">
        <v>841</v>
      </c>
      <c r="O48">
        <v>753</v>
      </c>
      <c r="Q48">
        <v>673</v>
      </c>
    </row>
    <row r="49" spans="1:18">
      <c r="A49">
        <v>2824</v>
      </c>
      <c r="C49">
        <v>1978</v>
      </c>
      <c r="E49">
        <v>1577</v>
      </c>
      <c r="G49">
        <v>1270</v>
      </c>
      <c r="I49">
        <v>1112</v>
      </c>
      <c r="K49">
        <v>941</v>
      </c>
      <c r="M49">
        <v>842</v>
      </c>
      <c r="O49">
        <v>751</v>
      </c>
      <c r="Q49">
        <v>671</v>
      </c>
    </row>
    <row r="50" spans="1:18">
      <c r="A50">
        <v>2831</v>
      </c>
      <c r="C50">
        <v>1976</v>
      </c>
      <c r="E50">
        <v>1573</v>
      </c>
      <c r="G50">
        <v>1270</v>
      </c>
      <c r="I50">
        <v>1113</v>
      </c>
      <c r="K50">
        <v>941</v>
      </c>
      <c r="M50">
        <v>842</v>
      </c>
      <c r="O50">
        <v>748</v>
      </c>
      <c r="Q50">
        <v>671</v>
      </c>
    </row>
    <row r="51" spans="1:18">
      <c r="A51">
        <v>2835</v>
      </c>
      <c r="C51">
        <v>1976</v>
      </c>
      <c r="E51">
        <v>1570</v>
      </c>
      <c r="G51">
        <v>1271</v>
      </c>
      <c r="I51">
        <v>1113</v>
      </c>
      <c r="K51">
        <v>940</v>
      </c>
      <c r="M51">
        <v>842</v>
      </c>
      <c r="O51">
        <v>746</v>
      </c>
      <c r="Q51">
        <v>672</v>
      </c>
    </row>
    <row r="52" spans="1:18" s="1" customFormat="1">
      <c r="A52" s="1">
        <v>2835</v>
      </c>
      <c r="C52" s="1">
        <v>1979</v>
      </c>
      <c r="E52" s="1">
        <v>1568</v>
      </c>
      <c r="G52" s="1">
        <v>1273</v>
      </c>
      <c r="I52" s="1">
        <v>1112</v>
      </c>
      <c r="K52" s="1">
        <v>940</v>
      </c>
      <c r="M52" s="1">
        <v>843</v>
      </c>
      <c r="O52" s="1">
        <v>745</v>
      </c>
      <c r="Q52" s="1">
        <v>677</v>
      </c>
    </row>
    <row r="53" spans="1:18">
      <c r="A53">
        <f>MIN(A3:A52)</f>
        <v>2816</v>
      </c>
      <c r="B53">
        <f>3/4096*A53</f>
        <v>2.0625</v>
      </c>
      <c r="C53">
        <f>MIN(C3:C52)</f>
        <v>1973</v>
      </c>
      <c r="D53">
        <f>3/4096*C53</f>
        <v>1.445068359375</v>
      </c>
      <c r="E53">
        <f>MIN(E3:E52)</f>
        <v>1559</v>
      </c>
      <c r="F53">
        <f>3/4096*E53</f>
        <v>1.141845703125</v>
      </c>
      <c r="G53">
        <f>MIN(G3:G52)</f>
        <v>1270</v>
      </c>
      <c r="H53">
        <f>3/4096*G53</f>
        <v>0.93017578125</v>
      </c>
      <c r="I53">
        <f>MIN(I3:I52)</f>
        <v>1100</v>
      </c>
      <c r="J53">
        <f>3/4096*I53</f>
        <v>0.8056640625</v>
      </c>
      <c r="K53">
        <f>MIN(K3:K52)</f>
        <v>935</v>
      </c>
      <c r="L53">
        <f>3/4096*K53</f>
        <v>0.684814453125</v>
      </c>
      <c r="M53">
        <f>MIN(M3:M52)</f>
        <v>840</v>
      </c>
      <c r="N53">
        <f>3/4096*M53</f>
        <v>0.615234375</v>
      </c>
      <c r="O53">
        <f>MIN(O3:O52)</f>
        <v>739</v>
      </c>
      <c r="P53">
        <f>3/4096*O53</f>
        <v>0.541259765625</v>
      </c>
      <c r="Q53">
        <f>MIN(Q3:Q52)</f>
        <v>668</v>
      </c>
      <c r="R53">
        <f>3/4096*Q53</f>
        <v>0.4892578125</v>
      </c>
    </row>
    <row r="54" spans="1:18">
      <c r="A54">
        <f>MAX(A3:A52)</f>
        <v>2835</v>
      </c>
      <c r="B54">
        <f>3/4096*A54</f>
        <v>2.076416015625</v>
      </c>
      <c r="C54">
        <f>MAX(C3:C52)</f>
        <v>1988</v>
      </c>
      <c r="D54">
        <f>3/4096*C54</f>
        <v>1.4560546875</v>
      </c>
      <c r="E54">
        <f>MAX(E3:E52)</f>
        <v>1578</v>
      </c>
      <c r="F54">
        <f>3/4096*E54</f>
        <v>1.15576171875</v>
      </c>
      <c r="G54">
        <f>MAX(G3:G52)</f>
        <v>1295</v>
      </c>
      <c r="H54">
        <f>3/4096*G54</f>
        <v>0.948486328125</v>
      </c>
      <c r="I54">
        <f>MAX(I3:I52)</f>
        <v>1127</v>
      </c>
      <c r="J54">
        <f>3/4096*I54</f>
        <v>0.825439453125</v>
      </c>
      <c r="K54">
        <f>MAX(K3:K52)</f>
        <v>943</v>
      </c>
      <c r="L54">
        <f>3/4096*K54</f>
        <v>0.690673828125</v>
      </c>
      <c r="M54">
        <f>MAX(M3:M52)</f>
        <v>863</v>
      </c>
      <c r="N54">
        <f>3/4096*M54</f>
        <v>0.632080078125</v>
      </c>
      <c r="O54">
        <f>MAX(O3:O52)</f>
        <v>763</v>
      </c>
      <c r="P54">
        <f>3/4096*O54</f>
        <v>0.558837890625</v>
      </c>
      <c r="Q54">
        <f>MAX(Q3:Q52)</f>
        <v>686</v>
      </c>
      <c r="R54">
        <f>3/4096*Q54</f>
        <v>0.50244140625</v>
      </c>
    </row>
    <row r="55" spans="1:18">
      <c r="A55">
        <f>A54-A53</f>
        <v>19</v>
      </c>
      <c r="B55">
        <f t="shared" ref="B55:R55" si="0">B54-B53</f>
        <v>1.3916015625E-2</v>
      </c>
      <c r="C55">
        <f t="shared" si="0"/>
        <v>15</v>
      </c>
      <c r="D55">
        <f t="shared" si="0"/>
        <v>1.0986328125E-2</v>
      </c>
      <c r="E55">
        <f t="shared" si="0"/>
        <v>19</v>
      </c>
      <c r="F55">
        <f t="shared" si="0"/>
        <v>1.3916015625E-2</v>
      </c>
      <c r="G55">
        <f t="shared" si="0"/>
        <v>25</v>
      </c>
      <c r="H55">
        <f t="shared" si="0"/>
        <v>1.8310546875E-2</v>
      </c>
      <c r="I55">
        <f t="shared" si="0"/>
        <v>27</v>
      </c>
      <c r="J55">
        <f t="shared" si="0"/>
        <v>1.9775390625E-2</v>
      </c>
      <c r="K55">
        <f t="shared" si="0"/>
        <v>8</v>
      </c>
      <c r="L55">
        <f t="shared" si="0"/>
        <v>5.859375E-3</v>
      </c>
      <c r="M55">
        <f t="shared" si="0"/>
        <v>23</v>
      </c>
      <c r="N55">
        <f t="shared" si="0"/>
        <v>1.6845703125E-2</v>
      </c>
      <c r="O55">
        <f t="shared" si="0"/>
        <v>24</v>
      </c>
      <c r="P55">
        <f t="shared" si="0"/>
        <v>1.7578125E-2</v>
      </c>
      <c r="Q55">
        <f t="shared" si="0"/>
        <v>18</v>
      </c>
      <c r="R55">
        <f t="shared" si="0"/>
        <v>1.318359375E-2</v>
      </c>
    </row>
    <row r="56" spans="1:18">
      <c r="A56">
        <f>AVERAGE(A3:A52)</f>
        <v>2822.04</v>
      </c>
      <c r="B56">
        <f>3/4096*A56</f>
        <v>2.0669238281249998</v>
      </c>
      <c r="C56">
        <f>AVERAGE(C3:C52)</f>
        <v>1979.3</v>
      </c>
      <c r="D56">
        <f>3/4096*C56</f>
        <v>1.4496826171874999</v>
      </c>
      <c r="E56">
        <f>AVERAGE(E3:E52)</f>
        <v>1570.44</v>
      </c>
      <c r="F56">
        <f>3/4096*E56</f>
        <v>1.1502246093749999</v>
      </c>
      <c r="G56">
        <f>AVERAGE(G3:G52)</f>
        <v>1281.58</v>
      </c>
      <c r="H56">
        <f>3/4096*G56</f>
        <v>0.93865722656249995</v>
      </c>
      <c r="I56">
        <f>AVERAGE(I3:I52)</f>
        <v>1114.1199999999999</v>
      </c>
      <c r="J56">
        <f>3/4096*I56</f>
        <v>0.81600585937499992</v>
      </c>
      <c r="K56">
        <f>AVERAGE(K3:K52)</f>
        <v>941.22</v>
      </c>
      <c r="L56">
        <f>3/4096*K56</f>
        <v>0.68937011718749996</v>
      </c>
      <c r="M56">
        <f>AVERAGE(M3:M52)</f>
        <v>848.1</v>
      </c>
      <c r="N56">
        <f>3/4096*M56</f>
        <v>0.62116699218750004</v>
      </c>
      <c r="O56">
        <f>AVERAGE(O3:O52)</f>
        <v>748.18</v>
      </c>
      <c r="P56">
        <f>3/4096*O56</f>
        <v>0.54798339843749999</v>
      </c>
      <c r="Q56">
        <f>AVERAGE(Q3:Q52)</f>
        <v>674.8</v>
      </c>
      <c r="R56">
        <f>3/4096*Q56</f>
        <v>0.49423828124999997</v>
      </c>
    </row>
    <row r="57" spans="1:18">
      <c r="A57">
        <f>STDEV(A3:A52)</f>
        <v>4.8485638522053129</v>
      </c>
      <c r="B57">
        <f>3/4096*A57</f>
        <v>3.5511942276894382E-3</v>
      </c>
      <c r="C57">
        <f>STDEV(C3:C52)</f>
        <v>3.5065536310381651</v>
      </c>
      <c r="D57">
        <f>3/4096*C57</f>
        <v>2.5682765852330309E-3</v>
      </c>
      <c r="E57">
        <f>STDEV(E3:E52)</f>
        <v>4.660559658065182</v>
      </c>
      <c r="F57">
        <f>3/4096*E57</f>
        <v>3.4134958433094595E-3</v>
      </c>
      <c r="G57">
        <f>STDEV(G3:G52)</f>
        <v>6.3441761820363558</v>
      </c>
      <c r="H57">
        <f>3/4096*G57</f>
        <v>4.6466134145774088E-3</v>
      </c>
      <c r="I57">
        <f>STDEV(I3:I52)</f>
        <v>5.2358263484425018</v>
      </c>
      <c r="J57">
        <f>3/4096*I57</f>
        <v>3.8348337513006607E-3</v>
      </c>
      <c r="K57">
        <f>STDEV(K3:K52)</f>
        <v>1.7989793024311738</v>
      </c>
      <c r="L57">
        <f>3/4096*K57</f>
        <v>1.3176117937728324E-3</v>
      </c>
      <c r="M57">
        <f>STDEV(M3:M52)</f>
        <v>6.875718886347931</v>
      </c>
      <c r="N57">
        <f>3/4096*M57</f>
        <v>5.0359269187118631E-3</v>
      </c>
      <c r="O57">
        <f>STDEV(O3:O52)</f>
        <v>5.8786712367832576</v>
      </c>
      <c r="P57">
        <f>3/4096*O57</f>
        <v>4.3056674097533623E-3</v>
      </c>
      <c r="Q57">
        <f>STDEV(Q3:Q52)</f>
        <v>4.5624912636203749</v>
      </c>
      <c r="R57">
        <f>3/4096*Q57</f>
        <v>3.3416684059719543E-3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Q102"/>
  <sheetViews>
    <sheetView workbookViewId="0">
      <selection activeCell="A3" sqref="A3"/>
    </sheetView>
  </sheetViews>
  <sheetFormatPr defaultRowHeight="13.5"/>
  <sheetData>
    <row r="1" spans="1:17">
      <c r="A1">
        <v>10</v>
      </c>
      <c r="C1">
        <v>15</v>
      </c>
      <c r="E1">
        <v>20</v>
      </c>
      <c r="G1">
        <v>25</v>
      </c>
      <c r="I1">
        <v>30</v>
      </c>
      <c r="K1">
        <v>35</v>
      </c>
      <c r="M1">
        <v>40</v>
      </c>
      <c r="O1">
        <v>45</v>
      </c>
      <c r="Q1">
        <v>50</v>
      </c>
    </row>
    <row r="2" spans="1:17" s="1" customFormat="1">
      <c r="A2" s="1">
        <v>2.06</v>
      </c>
      <c r="C2" s="1">
        <v>1.45</v>
      </c>
      <c r="E2" s="1">
        <v>1.1499999999999999</v>
      </c>
      <c r="G2" s="1">
        <v>0.94</v>
      </c>
      <c r="I2" s="1">
        <v>0.82</v>
      </c>
      <c r="K2" s="1">
        <v>0.69</v>
      </c>
      <c r="M2" s="1">
        <v>0.62</v>
      </c>
      <c r="O2" s="1">
        <v>0.55000000000000004</v>
      </c>
      <c r="Q2" s="1">
        <v>0.49</v>
      </c>
    </row>
    <row r="3" spans="1:17">
      <c r="A3">
        <v>2817</v>
      </c>
      <c r="C3">
        <v>1975</v>
      </c>
      <c r="E3">
        <v>1575</v>
      </c>
      <c r="G3">
        <v>1275</v>
      </c>
      <c r="I3">
        <v>1120</v>
      </c>
      <c r="K3">
        <v>942</v>
      </c>
      <c r="M3">
        <v>843</v>
      </c>
      <c r="O3">
        <v>759</v>
      </c>
      <c r="Q3">
        <v>671</v>
      </c>
    </row>
    <row r="4" spans="1:17">
      <c r="A4">
        <v>2818</v>
      </c>
      <c r="C4">
        <v>1976</v>
      </c>
      <c r="E4">
        <v>1577</v>
      </c>
      <c r="G4">
        <v>1274</v>
      </c>
      <c r="I4">
        <v>1122</v>
      </c>
      <c r="K4">
        <v>942</v>
      </c>
      <c r="M4">
        <v>841</v>
      </c>
      <c r="O4">
        <v>763</v>
      </c>
      <c r="Q4">
        <v>671</v>
      </c>
    </row>
    <row r="5" spans="1:17">
      <c r="A5">
        <v>2821</v>
      </c>
      <c r="C5">
        <v>1977</v>
      </c>
      <c r="E5">
        <v>1577</v>
      </c>
      <c r="G5">
        <v>1275</v>
      </c>
      <c r="I5">
        <v>1121</v>
      </c>
      <c r="K5">
        <v>943</v>
      </c>
      <c r="M5">
        <v>841</v>
      </c>
      <c r="O5">
        <v>763</v>
      </c>
      <c r="Q5">
        <v>670</v>
      </c>
    </row>
    <row r="6" spans="1:17">
      <c r="A6">
        <v>2824</v>
      </c>
      <c r="C6">
        <v>1977</v>
      </c>
      <c r="E6">
        <v>1573</v>
      </c>
      <c r="G6">
        <v>1278</v>
      </c>
      <c r="I6">
        <v>1118</v>
      </c>
      <c r="K6">
        <v>943</v>
      </c>
      <c r="M6">
        <v>843</v>
      </c>
      <c r="O6">
        <v>758</v>
      </c>
      <c r="Q6">
        <v>671</v>
      </c>
    </row>
    <row r="7" spans="1:17">
      <c r="A7">
        <v>2827</v>
      </c>
      <c r="C7">
        <v>1977</v>
      </c>
      <c r="E7">
        <v>1569</v>
      </c>
      <c r="G7">
        <v>1284</v>
      </c>
      <c r="I7">
        <v>1114</v>
      </c>
      <c r="K7">
        <v>942</v>
      </c>
      <c r="M7">
        <v>843</v>
      </c>
      <c r="O7">
        <v>752</v>
      </c>
      <c r="Q7">
        <v>673</v>
      </c>
    </row>
    <row r="8" spans="1:17">
      <c r="A8">
        <v>2828</v>
      </c>
      <c r="C8">
        <v>1978</v>
      </c>
      <c r="E8">
        <v>1566</v>
      </c>
      <c r="G8">
        <v>1291</v>
      </c>
      <c r="I8">
        <v>1112</v>
      </c>
      <c r="K8">
        <v>941</v>
      </c>
      <c r="M8">
        <v>841</v>
      </c>
      <c r="O8">
        <v>746</v>
      </c>
      <c r="Q8">
        <v>678</v>
      </c>
    </row>
    <row r="9" spans="1:17">
      <c r="A9">
        <v>2827</v>
      </c>
      <c r="C9">
        <v>1979</v>
      </c>
      <c r="E9">
        <v>1565</v>
      </c>
      <c r="G9">
        <v>1295</v>
      </c>
      <c r="I9">
        <v>1111</v>
      </c>
      <c r="K9">
        <v>940</v>
      </c>
      <c r="M9">
        <v>841</v>
      </c>
      <c r="O9">
        <v>743</v>
      </c>
      <c r="Q9">
        <v>683</v>
      </c>
    </row>
    <row r="10" spans="1:17">
      <c r="A10">
        <v>2824</v>
      </c>
      <c r="C10">
        <v>1983</v>
      </c>
      <c r="E10">
        <v>1566</v>
      </c>
      <c r="G10">
        <v>1295</v>
      </c>
      <c r="I10">
        <v>1111</v>
      </c>
      <c r="K10">
        <v>940</v>
      </c>
      <c r="M10">
        <v>843</v>
      </c>
      <c r="O10">
        <v>744</v>
      </c>
      <c r="Q10">
        <v>686</v>
      </c>
    </row>
    <row r="11" spans="1:17">
      <c r="A11">
        <v>2821</v>
      </c>
      <c r="C11">
        <v>1986</v>
      </c>
      <c r="E11">
        <v>1569</v>
      </c>
      <c r="G11">
        <v>1291</v>
      </c>
      <c r="I11">
        <v>1112</v>
      </c>
      <c r="K11">
        <v>940</v>
      </c>
      <c r="M11">
        <v>849</v>
      </c>
      <c r="O11">
        <v>746</v>
      </c>
      <c r="Q11">
        <v>686</v>
      </c>
    </row>
    <row r="12" spans="1:17">
      <c r="A12">
        <v>2819</v>
      </c>
      <c r="C12">
        <v>1988</v>
      </c>
      <c r="E12">
        <v>1571</v>
      </c>
      <c r="G12">
        <v>1285</v>
      </c>
      <c r="I12">
        <v>1112</v>
      </c>
      <c r="K12">
        <v>940</v>
      </c>
      <c r="M12">
        <v>856</v>
      </c>
      <c r="O12">
        <v>748</v>
      </c>
      <c r="Q12">
        <v>682</v>
      </c>
    </row>
    <row r="13" spans="1:17">
      <c r="A13">
        <v>2818</v>
      </c>
      <c r="C13">
        <v>1987</v>
      </c>
      <c r="E13">
        <v>1572</v>
      </c>
      <c r="G13">
        <v>1279</v>
      </c>
      <c r="I13">
        <v>1112</v>
      </c>
      <c r="K13">
        <v>941</v>
      </c>
      <c r="M13">
        <v>862</v>
      </c>
      <c r="O13">
        <v>747</v>
      </c>
      <c r="Q13">
        <v>676</v>
      </c>
    </row>
    <row r="14" spans="1:17">
      <c r="A14">
        <v>2819</v>
      </c>
      <c r="C14">
        <v>1985</v>
      </c>
      <c r="E14">
        <v>1571</v>
      </c>
      <c r="G14">
        <v>1277</v>
      </c>
      <c r="I14">
        <v>1112</v>
      </c>
      <c r="K14">
        <v>942</v>
      </c>
      <c r="M14">
        <v>863</v>
      </c>
      <c r="O14">
        <v>745</v>
      </c>
      <c r="Q14">
        <v>671</v>
      </c>
    </row>
    <row r="15" spans="1:17">
      <c r="A15">
        <v>2819</v>
      </c>
      <c r="C15">
        <v>1981</v>
      </c>
      <c r="E15">
        <v>1570</v>
      </c>
      <c r="G15">
        <v>1278</v>
      </c>
      <c r="I15">
        <v>1113</v>
      </c>
      <c r="K15">
        <v>943</v>
      </c>
      <c r="M15">
        <v>859</v>
      </c>
      <c r="O15">
        <v>743</v>
      </c>
      <c r="Q15">
        <v>670</v>
      </c>
    </row>
    <row r="16" spans="1:17">
      <c r="A16">
        <v>2819</v>
      </c>
      <c r="C16">
        <v>1979</v>
      </c>
      <c r="E16">
        <v>1569</v>
      </c>
      <c r="G16">
        <v>1279</v>
      </c>
      <c r="I16">
        <v>1117</v>
      </c>
      <c r="K16">
        <v>943</v>
      </c>
      <c r="M16">
        <v>854</v>
      </c>
      <c r="O16">
        <v>745</v>
      </c>
      <c r="Q16">
        <v>670</v>
      </c>
    </row>
    <row r="17" spans="1:17">
      <c r="A17">
        <v>2818</v>
      </c>
      <c r="C17">
        <v>1977</v>
      </c>
      <c r="E17">
        <v>1569</v>
      </c>
      <c r="G17">
        <v>1281</v>
      </c>
      <c r="I17">
        <v>1120</v>
      </c>
      <c r="K17">
        <v>943</v>
      </c>
      <c r="M17">
        <v>849</v>
      </c>
      <c r="O17">
        <v>750</v>
      </c>
      <c r="Q17">
        <v>672</v>
      </c>
    </row>
    <row r="18" spans="1:17">
      <c r="A18">
        <v>2818</v>
      </c>
      <c r="C18">
        <v>1976</v>
      </c>
      <c r="E18">
        <v>1571</v>
      </c>
      <c r="G18">
        <v>1281</v>
      </c>
      <c r="I18">
        <v>1121</v>
      </c>
      <c r="K18">
        <v>942</v>
      </c>
      <c r="M18">
        <v>847</v>
      </c>
      <c r="O18">
        <v>756</v>
      </c>
      <c r="Q18">
        <v>672</v>
      </c>
    </row>
    <row r="19" spans="1:17">
      <c r="A19">
        <v>2821</v>
      </c>
      <c r="C19">
        <v>1974</v>
      </c>
      <c r="E19">
        <v>1573</v>
      </c>
      <c r="G19">
        <v>1280</v>
      </c>
      <c r="I19">
        <v>1120</v>
      </c>
      <c r="K19">
        <v>942</v>
      </c>
      <c r="M19">
        <v>847</v>
      </c>
      <c r="O19">
        <v>759</v>
      </c>
      <c r="Q19">
        <v>671</v>
      </c>
    </row>
    <row r="20" spans="1:17">
      <c r="A20">
        <v>2824</v>
      </c>
      <c r="C20">
        <v>1973</v>
      </c>
      <c r="E20">
        <v>1574</v>
      </c>
      <c r="G20">
        <v>1280</v>
      </c>
      <c r="I20">
        <v>1116</v>
      </c>
      <c r="K20">
        <v>941</v>
      </c>
      <c r="M20">
        <v>849</v>
      </c>
      <c r="O20">
        <v>759</v>
      </c>
      <c r="Q20">
        <v>669</v>
      </c>
    </row>
    <row r="21" spans="1:17">
      <c r="A21">
        <v>2828</v>
      </c>
      <c r="C21">
        <v>1973</v>
      </c>
      <c r="E21">
        <v>1575</v>
      </c>
      <c r="G21">
        <v>1280</v>
      </c>
      <c r="I21">
        <v>1113</v>
      </c>
      <c r="K21">
        <v>942</v>
      </c>
      <c r="M21">
        <v>850</v>
      </c>
      <c r="O21">
        <v>755</v>
      </c>
      <c r="Q21">
        <v>668</v>
      </c>
    </row>
    <row r="22" spans="1:17">
      <c r="A22">
        <v>2830</v>
      </c>
      <c r="C22">
        <v>1975</v>
      </c>
      <c r="E22">
        <v>1574</v>
      </c>
      <c r="G22">
        <v>1282</v>
      </c>
      <c r="I22">
        <v>1111</v>
      </c>
      <c r="K22">
        <v>942</v>
      </c>
      <c r="M22">
        <v>850</v>
      </c>
      <c r="O22">
        <v>749</v>
      </c>
      <c r="Q22">
        <v>670</v>
      </c>
    </row>
    <row r="23" spans="1:17">
      <c r="A23">
        <v>2829</v>
      </c>
      <c r="C23">
        <v>1978</v>
      </c>
      <c r="E23">
        <v>1573</v>
      </c>
      <c r="G23">
        <v>1285</v>
      </c>
      <c r="I23">
        <v>1111</v>
      </c>
      <c r="K23">
        <v>943</v>
      </c>
      <c r="M23">
        <v>850</v>
      </c>
      <c r="O23">
        <v>745</v>
      </c>
      <c r="Q23">
        <v>673</v>
      </c>
    </row>
    <row r="24" spans="1:17">
      <c r="A24">
        <v>2825</v>
      </c>
      <c r="C24">
        <v>1982</v>
      </c>
      <c r="E24">
        <v>1570</v>
      </c>
      <c r="G24">
        <v>1288</v>
      </c>
      <c r="I24">
        <v>1112</v>
      </c>
      <c r="K24">
        <v>943</v>
      </c>
      <c r="M24">
        <v>852</v>
      </c>
      <c r="O24">
        <v>743</v>
      </c>
      <c r="Q24">
        <v>678</v>
      </c>
    </row>
    <row r="25" spans="1:17">
      <c r="A25">
        <v>2821</v>
      </c>
      <c r="C25">
        <v>1985</v>
      </c>
      <c r="E25">
        <v>1567</v>
      </c>
      <c r="G25">
        <v>1290</v>
      </c>
      <c r="I25">
        <v>1113</v>
      </c>
      <c r="K25">
        <v>941</v>
      </c>
      <c r="M25">
        <v>855</v>
      </c>
      <c r="O25">
        <v>744</v>
      </c>
      <c r="Q25">
        <v>682</v>
      </c>
    </row>
    <row r="26" spans="1:17">
      <c r="A26">
        <v>2818</v>
      </c>
      <c r="C26">
        <v>1986</v>
      </c>
      <c r="E26">
        <v>1563</v>
      </c>
      <c r="G26">
        <v>1290</v>
      </c>
      <c r="I26">
        <v>1112</v>
      </c>
      <c r="K26">
        <v>939</v>
      </c>
      <c r="M26">
        <v>859</v>
      </c>
      <c r="O26">
        <v>744</v>
      </c>
      <c r="Q26">
        <v>683</v>
      </c>
    </row>
    <row r="27" spans="1:17">
      <c r="A27">
        <v>2817</v>
      </c>
      <c r="C27">
        <v>1984</v>
      </c>
      <c r="E27">
        <v>1561</v>
      </c>
      <c r="G27">
        <v>1289</v>
      </c>
      <c r="I27">
        <v>1111</v>
      </c>
      <c r="K27">
        <v>936</v>
      </c>
      <c r="M27">
        <v>861</v>
      </c>
      <c r="O27">
        <v>743</v>
      </c>
      <c r="Q27">
        <v>682</v>
      </c>
    </row>
    <row r="28" spans="1:17">
      <c r="A28">
        <v>2818</v>
      </c>
      <c r="C28">
        <v>1981</v>
      </c>
      <c r="E28">
        <v>1559</v>
      </c>
      <c r="G28">
        <v>1288</v>
      </c>
      <c r="I28">
        <v>1110</v>
      </c>
      <c r="K28">
        <v>935</v>
      </c>
      <c r="M28">
        <v>858</v>
      </c>
      <c r="O28">
        <v>741</v>
      </c>
      <c r="Q28">
        <v>679</v>
      </c>
    </row>
    <row r="29" spans="1:17">
      <c r="A29">
        <v>2819</v>
      </c>
      <c r="C29">
        <v>1979</v>
      </c>
      <c r="E29">
        <v>1560</v>
      </c>
      <c r="G29">
        <v>1286</v>
      </c>
      <c r="I29">
        <v>1111</v>
      </c>
      <c r="K29">
        <v>936</v>
      </c>
      <c r="M29">
        <v>852</v>
      </c>
      <c r="O29">
        <v>739</v>
      </c>
      <c r="Q29">
        <v>676</v>
      </c>
    </row>
    <row r="30" spans="1:17">
      <c r="A30">
        <v>2819</v>
      </c>
      <c r="C30">
        <v>1978</v>
      </c>
      <c r="E30">
        <v>1563</v>
      </c>
      <c r="G30">
        <v>1284</v>
      </c>
      <c r="I30">
        <v>1100</v>
      </c>
      <c r="K30">
        <v>938</v>
      </c>
      <c r="M30">
        <v>846</v>
      </c>
      <c r="O30">
        <v>739</v>
      </c>
      <c r="Q30">
        <v>675</v>
      </c>
    </row>
    <row r="31" spans="1:17">
      <c r="A31">
        <v>2819</v>
      </c>
      <c r="C31">
        <v>1978</v>
      </c>
      <c r="E31">
        <v>1568</v>
      </c>
      <c r="G31">
        <v>1282</v>
      </c>
      <c r="I31">
        <v>1103</v>
      </c>
      <c r="K31">
        <v>941</v>
      </c>
      <c r="M31">
        <v>843</v>
      </c>
      <c r="O31">
        <v>742</v>
      </c>
      <c r="Q31">
        <v>674</v>
      </c>
    </row>
    <row r="32" spans="1:17">
      <c r="A32">
        <v>2820</v>
      </c>
      <c r="C32">
        <v>1980</v>
      </c>
      <c r="E32">
        <v>1574</v>
      </c>
      <c r="G32">
        <v>1280</v>
      </c>
      <c r="I32">
        <v>1109</v>
      </c>
      <c r="K32">
        <v>942</v>
      </c>
      <c r="M32">
        <v>842</v>
      </c>
      <c r="O32">
        <v>747</v>
      </c>
      <c r="Q32">
        <v>674</v>
      </c>
    </row>
    <row r="33" spans="1:17">
      <c r="A33">
        <v>2822</v>
      </c>
      <c r="C33">
        <v>1981</v>
      </c>
      <c r="E33">
        <v>1577</v>
      </c>
      <c r="G33">
        <v>1278</v>
      </c>
      <c r="I33">
        <v>1115</v>
      </c>
      <c r="K33">
        <v>943</v>
      </c>
      <c r="M33">
        <v>844</v>
      </c>
      <c r="O33">
        <v>751</v>
      </c>
      <c r="Q33">
        <v>673</v>
      </c>
    </row>
    <row r="34" spans="1:17">
      <c r="A34">
        <v>2825</v>
      </c>
      <c r="C34">
        <v>1981</v>
      </c>
      <c r="E34">
        <v>1578</v>
      </c>
      <c r="G34">
        <v>1278</v>
      </c>
      <c r="I34">
        <v>1118</v>
      </c>
      <c r="K34">
        <v>943</v>
      </c>
      <c r="M34">
        <v>845</v>
      </c>
      <c r="O34">
        <v>753</v>
      </c>
      <c r="Q34">
        <v>673</v>
      </c>
    </row>
    <row r="35" spans="1:17">
      <c r="A35">
        <v>2827</v>
      </c>
      <c r="C35">
        <v>1980</v>
      </c>
      <c r="E35">
        <v>1576</v>
      </c>
      <c r="G35">
        <v>1278</v>
      </c>
      <c r="I35">
        <v>1117</v>
      </c>
      <c r="K35">
        <v>942</v>
      </c>
      <c r="M35">
        <v>844</v>
      </c>
      <c r="O35">
        <v>752</v>
      </c>
      <c r="Q35">
        <v>672</v>
      </c>
    </row>
    <row r="36" spans="1:17">
      <c r="A36">
        <v>2828</v>
      </c>
      <c r="C36">
        <v>1978</v>
      </c>
      <c r="E36">
        <v>1572</v>
      </c>
      <c r="G36">
        <v>1281</v>
      </c>
      <c r="I36">
        <v>1114</v>
      </c>
      <c r="K36">
        <v>942</v>
      </c>
      <c r="M36">
        <v>842</v>
      </c>
      <c r="O36">
        <v>749</v>
      </c>
      <c r="Q36">
        <v>672</v>
      </c>
    </row>
    <row r="37" spans="1:17">
      <c r="A37">
        <v>2826</v>
      </c>
      <c r="C37">
        <v>1977</v>
      </c>
      <c r="E37">
        <v>1569</v>
      </c>
      <c r="G37">
        <v>1285</v>
      </c>
      <c r="I37">
        <v>1110</v>
      </c>
      <c r="K37">
        <v>942</v>
      </c>
      <c r="M37">
        <v>841</v>
      </c>
      <c r="O37">
        <v>746</v>
      </c>
      <c r="Q37">
        <v>674</v>
      </c>
    </row>
    <row r="38" spans="1:17">
      <c r="A38">
        <v>2823</v>
      </c>
      <c r="C38">
        <v>1977</v>
      </c>
      <c r="E38">
        <v>1568</v>
      </c>
      <c r="G38">
        <v>1289</v>
      </c>
      <c r="I38">
        <v>1109</v>
      </c>
      <c r="K38">
        <v>942</v>
      </c>
      <c r="M38">
        <v>843</v>
      </c>
      <c r="O38">
        <v>745</v>
      </c>
      <c r="Q38">
        <v>677</v>
      </c>
    </row>
    <row r="39" spans="1:17">
      <c r="A39">
        <v>2819</v>
      </c>
      <c r="C39">
        <v>1979</v>
      </c>
      <c r="E39">
        <v>1569</v>
      </c>
      <c r="G39">
        <v>1290</v>
      </c>
      <c r="I39">
        <v>1112</v>
      </c>
      <c r="K39">
        <v>942</v>
      </c>
      <c r="M39">
        <v>848</v>
      </c>
      <c r="O39">
        <v>745</v>
      </c>
      <c r="Q39">
        <v>679</v>
      </c>
    </row>
    <row r="40" spans="1:17">
      <c r="A40">
        <v>2817</v>
      </c>
      <c r="C40">
        <v>1981</v>
      </c>
      <c r="E40">
        <v>1569</v>
      </c>
      <c r="G40">
        <v>1289</v>
      </c>
      <c r="I40">
        <v>1117</v>
      </c>
      <c r="K40">
        <v>942</v>
      </c>
      <c r="M40">
        <v>855</v>
      </c>
      <c r="O40">
        <v>745</v>
      </c>
      <c r="Q40">
        <v>681</v>
      </c>
    </row>
    <row r="41" spans="1:17">
      <c r="A41">
        <v>2818</v>
      </c>
      <c r="C41">
        <v>1982</v>
      </c>
      <c r="E41">
        <v>1569</v>
      </c>
      <c r="G41">
        <v>1285</v>
      </c>
      <c r="I41">
        <v>1123</v>
      </c>
      <c r="K41">
        <v>942</v>
      </c>
      <c r="M41">
        <v>859</v>
      </c>
      <c r="O41">
        <v>745</v>
      </c>
      <c r="Q41">
        <v>679</v>
      </c>
    </row>
    <row r="42" spans="1:17">
      <c r="A42">
        <v>2819</v>
      </c>
      <c r="C42">
        <v>1982</v>
      </c>
      <c r="E42">
        <v>1568</v>
      </c>
      <c r="G42">
        <v>1281</v>
      </c>
      <c r="I42">
        <v>1127</v>
      </c>
      <c r="K42">
        <v>942</v>
      </c>
      <c r="M42">
        <v>859</v>
      </c>
      <c r="O42">
        <v>744</v>
      </c>
      <c r="Q42">
        <v>676</v>
      </c>
    </row>
    <row r="43" spans="1:17">
      <c r="A43">
        <v>2820</v>
      </c>
      <c r="C43">
        <v>1980</v>
      </c>
      <c r="E43">
        <v>1567</v>
      </c>
      <c r="G43">
        <v>1279</v>
      </c>
      <c r="I43">
        <v>1126</v>
      </c>
      <c r="K43">
        <v>942</v>
      </c>
      <c r="M43">
        <v>855</v>
      </c>
      <c r="O43">
        <v>743</v>
      </c>
      <c r="Q43">
        <v>674</v>
      </c>
    </row>
    <row r="44" spans="1:17">
      <c r="A44">
        <v>2819</v>
      </c>
      <c r="C44">
        <v>1978</v>
      </c>
      <c r="E44">
        <v>1568</v>
      </c>
      <c r="G44">
        <v>1278</v>
      </c>
      <c r="I44">
        <v>1122</v>
      </c>
      <c r="K44">
        <v>942</v>
      </c>
      <c r="M44">
        <v>848</v>
      </c>
      <c r="O44">
        <v>744</v>
      </c>
      <c r="Q44">
        <v>672</v>
      </c>
    </row>
    <row r="45" spans="1:17">
      <c r="A45">
        <v>2818</v>
      </c>
      <c r="C45">
        <v>1977</v>
      </c>
      <c r="E45">
        <v>1571</v>
      </c>
      <c r="G45">
        <v>1278</v>
      </c>
      <c r="I45">
        <v>1116</v>
      </c>
      <c r="K45">
        <v>942</v>
      </c>
      <c r="M45">
        <v>843</v>
      </c>
      <c r="O45">
        <v>746</v>
      </c>
      <c r="Q45">
        <v>672</v>
      </c>
    </row>
    <row r="46" spans="1:17">
      <c r="A46">
        <v>2816</v>
      </c>
      <c r="C46">
        <v>1978</v>
      </c>
      <c r="E46">
        <v>1574</v>
      </c>
      <c r="G46">
        <v>1277</v>
      </c>
      <c r="I46">
        <v>1111</v>
      </c>
      <c r="K46">
        <v>941</v>
      </c>
      <c r="M46">
        <v>840</v>
      </c>
      <c r="O46">
        <v>749</v>
      </c>
      <c r="Q46">
        <v>673</v>
      </c>
    </row>
    <row r="47" spans="1:17">
      <c r="A47">
        <v>2816</v>
      </c>
      <c r="C47">
        <v>1979</v>
      </c>
      <c r="E47">
        <v>1577</v>
      </c>
      <c r="G47">
        <v>1275</v>
      </c>
      <c r="I47">
        <v>1109</v>
      </c>
      <c r="K47">
        <v>941</v>
      </c>
      <c r="M47">
        <v>840</v>
      </c>
      <c r="O47">
        <v>752</v>
      </c>
      <c r="Q47">
        <v>673</v>
      </c>
    </row>
    <row r="48" spans="1:17">
      <c r="A48">
        <v>2819</v>
      </c>
      <c r="C48">
        <v>1979</v>
      </c>
      <c r="E48">
        <v>1578</v>
      </c>
      <c r="G48">
        <v>1272</v>
      </c>
      <c r="I48">
        <v>1110</v>
      </c>
      <c r="K48">
        <v>941</v>
      </c>
      <c r="M48">
        <v>841</v>
      </c>
      <c r="O48">
        <v>753</v>
      </c>
      <c r="Q48">
        <v>673</v>
      </c>
    </row>
    <row r="49" spans="1:17">
      <c r="A49">
        <v>2824</v>
      </c>
      <c r="C49">
        <v>1978</v>
      </c>
      <c r="E49">
        <v>1577</v>
      </c>
      <c r="G49">
        <v>1270</v>
      </c>
      <c r="I49">
        <v>1112</v>
      </c>
      <c r="K49">
        <v>941</v>
      </c>
      <c r="M49">
        <v>842</v>
      </c>
      <c r="O49">
        <v>751</v>
      </c>
      <c r="Q49">
        <v>671</v>
      </c>
    </row>
    <row r="50" spans="1:17">
      <c r="A50">
        <v>2831</v>
      </c>
      <c r="C50">
        <v>1976</v>
      </c>
      <c r="E50">
        <v>1573</v>
      </c>
      <c r="G50">
        <v>1270</v>
      </c>
      <c r="I50">
        <v>1113</v>
      </c>
      <c r="K50">
        <v>941</v>
      </c>
      <c r="M50">
        <v>842</v>
      </c>
      <c r="O50">
        <v>748</v>
      </c>
      <c r="Q50">
        <v>671</v>
      </c>
    </row>
    <row r="51" spans="1:17">
      <c r="A51">
        <v>2835</v>
      </c>
      <c r="C51">
        <v>1976</v>
      </c>
      <c r="E51">
        <v>1570</v>
      </c>
      <c r="G51">
        <v>1271</v>
      </c>
      <c r="I51">
        <v>1113</v>
      </c>
      <c r="K51">
        <v>940</v>
      </c>
      <c r="M51">
        <v>842</v>
      </c>
      <c r="O51">
        <v>746</v>
      </c>
      <c r="Q51">
        <v>672</v>
      </c>
    </row>
    <row r="52" spans="1:17">
      <c r="A52">
        <v>2835</v>
      </c>
      <c r="C52">
        <v>1979</v>
      </c>
      <c r="E52">
        <v>1568</v>
      </c>
      <c r="G52">
        <v>1273</v>
      </c>
      <c r="I52">
        <v>1112</v>
      </c>
      <c r="K52">
        <v>940</v>
      </c>
      <c r="M52">
        <v>843</v>
      </c>
      <c r="O52">
        <v>745</v>
      </c>
      <c r="Q52">
        <v>677</v>
      </c>
    </row>
    <row r="53" spans="1:17">
      <c r="A53">
        <v>2831</v>
      </c>
      <c r="C53">
        <v>1985</v>
      </c>
      <c r="E53">
        <v>1568</v>
      </c>
      <c r="G53">
        <v>1274</v>
      </c>
      <c r="I53">
        <v>1111</v>
      </c>
      <c r="K53">
        <v>940</v>
      </c>
      <c r="M53">
        <v>845</v>
      </c>
      <c r="O53">
        <v>746</v>
      </c>
      <c r="Q53">
        <v>683</v>
      </c>
    </row>
    <row r="54" spans="1:17">
      <c r="A54">
        <v>2825</v>
      </c>
      <c r="C54">
        <v>1992</v>
      </c>
      <c r="E54">
        <v>1569</v>
      </c>
      <c r="G54">
        <v>1272</v>
      </c>
      <c r="I54">
        <v>1112</v>
      </c>
      <c r="K54">
        <v>941</v>
      </c>
      <c r="M54">
        <v>848</v>
      </c>
      <c r="O54">
        <v>748</v>
      </c>
      <c r="Q54">
        <v>687</v>
      </c>
    </row>
    <row r="55" spans="1:17">
      <c r="A55">
        <v>2820</v>
      </c>
      <c r="C55">
        <v>1996</v>
      </c>
      <c r="E55">
        <v>1570</v>
      </c>
      <c r="G55">
        <v>1268</v>
      </c>
      <c r="I55">
        <v>1115</v>
      </c>
      <c r="K55">
        <v>941</v>
      </c>
      <c r="M55">
        <v>851</v>
      </c>
      <c r="O55">
        <v>750</v>
      </c>
      <c r="Q55">
        <v>687</v>
      </c>
    </row>
    <row r="56" spans="1:17">
      <c r="A56">
        <v>2817</v>
      </c>
      <c r="C56">
        <v>1995</v>
      </c>
      <c r="E56">
        <v>1570</v>
      </c>
      <c r="G56">
        <v>1264</v>
      </c>
      <c r="I56">
        <v>1118</v>
      </c>
      <c r="K56">
        <v>942</v>
      </c>
      <c r="M56">
        <v>853</v>
      </c>
      <c r="O56">
        <v>751</v>
      </c>
      <c r="Q56">
        <v>682</v>
      </c>
    </row>
    <row r="57" spans="1:17">
      <c r="A57">
        <v>2817</v>
      </c>
      <c r="C57">
        <v>1988</v>
      </c>
      <c r="E57">
        <v>1570</v>
      </c>
      <c r="G57">
        <v>1260</v>
      </c>
      <c r="I57">
        <v>1120</v>
      </c>
      <c r="K57">
        <v>943</v>
      </c>
      <c r="M57">
        <v>852</v>
      </c>
      <c r="O57">
        <v>750</v>
      </c>
      <c r="Q57">
        <v>677</v>
      </c>
    </row>
    <row r="58" spans="1:17">
      <c r="A58">
        <v>2818</v>
      </c>
      <c r="C58">
        <v>1980</v>
      </c>
      <c r="E58">
        <v>1569</v>
      </c>
      <c r="G58">
        <v>1259</v>
      </c>
      <c r="I58">
        <v>1119</v>
      </c>
      <c r="K58">
        <v>943</v>
      </c>
      <c r="M58">
        <v>849</v>
      </c>
      <c r="O58">
        <v>750</v>
      </c>
      <c r="Q58">
        <v>672</v>
      </c>
    </row>
    <row r="59" spans="1:17">
      <c r="A59">
        <v>2820</v>
      </c>
      <c r="C59">
        <v>1974</v>
      </c>
      <c r="E59">
        <v>1568</v>
      </c>
      <c r="G59">
        <v>1258</v>
      </c>
      <c r="I59">
        <v>1117</v>
      </c>
      <c r="K59">
        <v>942</v>
      </c>
      <c r="M59">
        <v>847</v>
      </c>
      <c r="O59">
        <v>752</v>
      </c>
      <c r="Q59">
        <v>671</v>
      </c>
    </row>
    <row r="60" spans="1:17">
      <c r="A60">
        <v>2820</v>
      </c>
      <c r="C60">
        <v>1972</v>
      </c>
      <c r="E60">
        <v>1568</v>
      </c>
      <c r="G60">
        <v>1258</v>
      </c>
      <c r="I60">
        <v>1114</v>
      </c>
      <c r="K60">
        <v>941</v>
      </c>
      <c r="M60">
        <v>845</v>
      </c>
      <c r="O60">
        <v>754</v>
      </c>
      <c r="Q60">
        <v>671</v>
      </c>
    </row>
    <row r="61" spans="1:17">
      <c r="A61">
        <v>2820</v>
      </c>
      <c r="C61">
        <v>1973</v>
      </c>
      <c r="E61">
        <v>1568</v>
      </c>
      <c r="G61">
        <v>1257</v>
      </c>
      <c r="I61">
        <v>1112</v>
      </c>
      <c r="K61">
        <v>940</v>
      </c>
      <c r="M61">
        <v>844</v>
      </c>
      <c r="O61">
        <v>756</v>
      </c>
      <c r="Q61">
        <v>672</v>
      </c>
    </row>
    <row r="62" spans="1:17">
      <c r="A62">
        <v>2820</v>
      </c>
      <c r="C62">
        <v>1976</v>
      </c>
      <c r="E62">
        <v>1569</v>
      </c>
      <c r="G62">
        <v>1257</v>
      </c>
      <c r="I62">
        <v>1112</v>
      </c>
      <c r="K62">
        <v>940</v>
      </c>
      <c r="M62">
        <v>845</v>
      </c>
      <c r="O62">
        <v>757</v>
      </c>
      <c r="Q62">
        <v>671</v>
      </c>
    </row>
    <row r="63" spans="1:17">
      <c r="A63">
        <v>2822</v>
      </c>
      <c r="C63">
        <v>1977</v>
      </c>
      <c r="E63">
        <v>1570</v>
      </c>
      <c r="G63">
        <v>1257</v>
      </c>
      <c r="I63">
        <v>1112</v>
      </c>
      <c r="K63">
        <v>939</v>
      </c>
      <c r="M63">
        <v>845</v>
      </c>
      <c r="O63">
        <v>754</v>
      </c>
      <c r="Q63">
        <v>670</v>
      </c>
    </row>
    <row r="64" spans="1:17">
      <c r="A64">
        <v>2825</v>
      </c>
      <c r="C64">
        <v>1976</v>
      </c>
      <c r="E64">
        <v>1571</v>
      </c>
      <c r="G64">
        <v>1259</v>
      </c>
      <c r="I64">
        <v>1112</v>
      </c>
      <c r="K64">
        <v>939</v>
      </c>
      <c r="M64">
        <v>844</v>
      </c>
      <c r="O64">
        <v>750</v>
      </c>
      <c r="Q64">
        <v>670</v>
      </c>
    </row>
    <row r="65" spans="1:17">
      <c r="A65">
        <v>2828</v>
      </c>
      <c r="C65">
        <v>1973</v>
      </c>
      <c r="E65">
        <v>1570</v>
      </c>
      <c r="G65">
        <v>1262</v>
      </c>
      <c r="I65">
        <v>1112</v>
      </c>
      <c r="K65">
        <v>940</v>
      </c>
      <c r="M65">
        <v>843</v>
      </c>
      <c r="O65">
        <v>746</v>
      </c>
      <c r="Q65">
        <v>672</v>
      </c>
    </row>
    <row r="66" spans="1:17">
      <c r="A66">
        <v>2830</v>
      </c>
      <c r="C66">
        <v>1971</v>
      </c>
      <c r="E66">
        <v>1570</v>
      </c>
      <c r="G66">
        <v>1265</v>
      </c>
      <c r="I66">
        <v>1111</v>
      </c>
      <c r="K66">
        <v>941</v>
      </c>
      <c r="M66">
        <v>842</v>
      </c>
      <c r="O66">
        <v>743</v>
      </c>
      <c r="Q66">
        <v>676</v>
      </c>
    </row>
    <row r="67" spans="1:17">
      <c r="A67">
        <v>2828</v>
      </c>
      <c r="C67">
        <v>1972</v>
      </c>
      <c r="E67">
        <v>1569</v>
      </c>
      <c r="G67">
        <v>1266</v>
      </c>
      <c r="I67">
        <v>1111</v>
      </c>
      <c r="K67">
        <v>942</v>
      </c>
      <c r="M67">
        <v>844</v>
      </c>
      <c r="O67">
        <v>742</v>
      </c>
      <c r="Q67">
        <v>681</v>
      </c>
    </row>
    <row r="68" spans="1:17">
      <c r="A68">
        <v>2825</v>
      </c>
      <c r="C68">
        <v>1978</v>
      </c>
      <c r="E68">
        <v>1569</v>
      </c>
      <c r="G68">
        <v>1265</v>
      </c>
      <c r="I68">
        <v>1113</v>
      </c>
      <c r="K68">
        <v>943</v>
      </c>
      <c r="M68">
        <v>849</v>
      </c>
      <c r="O68">
        <v>743</v>
      </c>
      <c r="Q68">
        <v>684</v>
      </c>
    </row>
    <row r="69" spans="1:17">
      <c r="A69">
        <v>2821</v>
      </c>
      <c r="C69">
        <v>1985</v>
      </c>
      <c r="E69">
        <v>1570</v>
      </c>
      <c r="G69">
        <v>1261</v>
      </c>
      <c r="I69">
        <v>1117</v>
      </c>
      <c r="K69">
        <v>943</v>
      </c>
      <c r="M69">
        <v>854</v>
      </c>
      <c r="O69">
        <v>744</v>
      </c>
      <c r="Q69">
        <v>684</v>
      </c>
    </row>
    <row r="70" spans="1:17">
      <c r="A70">
        <v>2819</v>
      </c>
      <c r="C70">
        <v>1990</v>
      </c>
      <c r="E70">
        <v>1569</v>
      </c>
      <c r="G70">
        <v>1259</v>
      </c>
      <c r="I70">
        <v>1123</v>
      </c>
      <c r="K70">
        <v>943</v>
      </c>
      <c r="M70">
        <v>859</v>
      </c>
      <c r="O70">
        <v>745</v>
      </c>
      <c r="Q70">
        <v>681</v>
      </c>
    </row>
    <row r="71" spans="1:17">
      <c r="A71">
        <v>2819</v>
      </c>
      <c r="C71">
        <v>1991</v>
      </c>
      <c r="E71">
        <v>1568</v>
      </c>
      <c r="G71">
        <v>1257</v>
      </c>
      <c r="I71">
        <v>1127</v>
      </c>
      <c r="K71">
        <v>942</v>
      </c>
      <c r="M71">
        <v>859</v>
      </c>
      <c r="O71">
        <v>745</v>
      </c>
      <c r="Q71">
        <v>676</v>
      </c>
    </row>
    <row r="72" spans="1:17">
      <c r="A72">
        <v>2820</v>
      </c>
      <c r="C72">
        <v>1988</v>
      </c>
      <c r="E72">
        <v>1567</v>
      </c>
      <c r="G72">
        <v>1257</v>
      </c>
      <c r="I72">
        <v>1128</v>
      </c>
      <c r="K72">
        <v>941</v>
      </c>
      <c r="M72">
        <v>854</v>
      </c>
      <c r="O72">
        <v>745</v>
      </c>
      <c r="Q72">
        <v>672</v>
      </c>
    </row>
    <row r="73" spans="1:17">
      <c r="A73">
        <v>2820</v>
      </c>
      <c r="C73">
        <v>1983</v>
      </c>
      <c r="E73">
        <v>1567</v>
      </c>
      <c r="G73">
        <v>1257</v>
      </c>
      <c r="I73">
        <v>1124</v>
      </c>
      <c r="K73">
        <v>941</v>
      </c>
      <c r="M73">
        <v>848</v>
      </c>
      <c r="O73">
        <v>747</v>
      </c>
      <c r="Q73">
        <v>670</v>
      </c>
    </row>
    <row r="74" spans="1:17">
      <c r="A74">
        <v>2819</v>
      </c>
      <c r="C74">
        <v>1979</v>
      </c>
      <c r="E74">
        <v>1568</v>
      </c>
      <c r="G74">
        <v>1256</v>
      </c>
      <c r="I74">
        <v>1118</v>
      </c>
      <c r="K74">
        <v>943</v>
      </c>
      <c r="M74">
        <v>844</v>
      </c>
      <c r="O74">
        <v>749</v>
      </c>
      <c r="Q74">
        <v>670</v>
      </c>
    </row>
    <row r="75" spans="1:17">
      <c r="A75">
        <v>2817</v>
      </c>
      <c r="C75">
        <v>1976</v>
      </c>
      <c r="E75">
        <v>1572</v>
      </c>
      <c r="G75">
        <v>1254</v>
      </c>
      <c r="I75">
        <v>1114</v>
      </c>
      <c r="K75">
        <v>946</v>
      </c>
      <c r="M75">
        <v>842</v>
      </c>
      <c r="O75">
        <v>752</v>
      </c>
      <c r="Q75">
        <v>671</v>
      </c>
    </row>
    <row r="76" spans="1:17">
      <c r="A76">
        <v>2817</v>
      </c>
      <c r="C76">
        <v>1976</v>
      </c>
      <c r="E76">
        <v>1577</v>
      </c>
      <c r="G76">
        <v>1253</v>
      </c>
      <c r="I76">
        <v>1111</v>
      </c>
      <c r="K76">
        <v>949</v>
      </c>
      <c r="M76">
        <v>842</v>
      </c>
      <c r="O76">
        <v>753</v>
      </c>
      <c r="Q76">
        <v>671</v>
      </c>
    </row>
    <row r="77" spans="1:17">
      <c r="A77">
        <v>2819</v>
      </c>
      <c r="C77">
        <v>1977</v>
      </c>
      <c r="E77">
        <v>1581</v>
      </c>
      <c r="G77">
        <v>1254</v>
      </c>
      <c r="I77">
        <v>1111</v>
      </c>
      <c r="K77">
        <v>950</v>
      </c>
      <c r="M77">
        <v>844</v>
      </c>
      <c r="O77">
        <v>752</v>
      </c>
      <c r="Q77">
        <v>671</v>
      </c>
    </row>
    <row r="78" spans="1:17">
      <c r="A78">
        <v>2825</v>
      </c>
      <c r="C78">
        <v>1978</v>
      </c>
      <c r="E78">
        <v>1581</v>
      </c>
      <c r="G78">
        <v>1257</v>
      </c>
      <c r="I78">
        <v>1111</v>
      </c>
      <c r="K78">
        <v>948</v>
      </c>
      <c r="M78">
        <v>844</v>
      </c>
      <c r="O78">
        <v>749</v>
      </c>
      <c r="Q78">
        <v>670</v>
      </c>
    </row>
    <row r="79" spans="1:17">
      <c r="A79">
        <v>2831</v>
      </c>
      <c r="C79">
        <v>1978</v>
      </c>
      <c r="E79">
        <v>1577</v>
      </c>
      <c r="G79">
        <v>1262</v>
      </c>
      <c r="I79">
        <v>1111</v>
      </c>
      <c r="K79">
        <v>945</v>
      </c>
      <c r="M79">
        <v>843</v>
      </c>
      <c r="O79">
        <v>747</v>
      </c>
      <c r="Q79">
        <v>671</v>
      </c>
    </row>
    <row r="80" spans="1:17">
      <c r="A80">
        <v>2836</v>
      </c>
      <c r="C80">
        <v>1978</v>
      </c>
      <c r="E80">
        <v>1572</v>
      </c>
      <c r="G80">
        <v>1267</v>
      </c>
      <c r="I80">
        <v>1111</v>
      </c>
      <c r="K80">
        <v>942</v>
      </c>
      <c r="M80">
        <v>842</v>
      </c>
      <c r="O80">
        <v>745</v>
      </c>
      <c r="Q80">
        <v>673</v>
      </c>
    </row>
    <row r="81" spans="1:17">
      <c r="A81">
        <v>2836</v>
      </c>
      <c r="C81">
        <v>1981</v>
      </c>
      <c r="E81">
        <v>1568</v>
      </c>
      <c r="G81">
        <v>1270</v>
      </c>
      <c r="I81">
        <v>1110</v>
      </c>
      <c r="K81">
        <v>940</v>
      </c>
      <c r="M81">
        <v>844</v>
      </c>
      <c r="O81">
        <v>744</v>
      </c>
      <c r="Q81">
        <v>676</v>
      </c>
    </row>
    <row r="82" spans="1:17">
      <c r="A82">
        <v>2831</v>
      </c>
      <c r="C82">
        <v>1985</v>
      </c>
      <c r="E82">
        <v>1566</v>
      </c>
      <c r="G82">
        <v>1268</v>
      </c>
      <c r="I82">
        <v>1112</v>
      </c>
      <c r="K82">
        <v>940</v>
      </c>
      <c r="M82">
        <v>849</v>
      </c>
      <c r="O82">
        <v>743</v>
      </c>
      <c r="Q82">
        <v>680</v>
      </c>
    </row>
    <row r="83" spans="1:17">
      <c r="A83">
        <v>2824</v>
      </c>
      <c r="C83">
        <v>1991</v>
      </c>
      <c r="E83">
        <v>1566</v>
      </c>
      <c r="G83">
        <v>1263</v>
      </c>
      <c r="I83">
        <v>1116</v>
      </c>
      <c r="K83">
        <v>941</v>
      </c>
      <c r="M83">
        <v>855</v>
      </c>
      <c r="O83">
        <v>743</v>
      </c>
      <c r="Q83">
        <v>681</v>
      </c>
    </row>
    <row r="84" spans="1:17">
      <c r="A84">
        <v>2818</v>
      </c>
      <c r="C84">
        <v>1995</v>
      </c>
      <c r="E84">
        <v>1568</v>
      </c>
      <c r="G84">
        <v>1256</v>
      </c>
      <c r="I84">
        <v>1121</v>
      </c>
      <c r="K84">
        <v>941</v>
      </c>
      <c r="M84">
        <v>859</v>
      </c>
      <c r="O84">
        <v>742</v>
      </c>
      <c r="Q84">
        <v>680</v>
      </c>
    </row>
    <row r="85" spans="1:17">
      <c r="A85">
        <v>2816</v>
      </c>
      <c r="C85">
        <v>1995</v>
      </c>
      <c r="E85">
        <v>1569</v>
      </c>
      <c r="G85">
        <v>1252</v>
      </c>
      <c r="I85">
        <v>1126</v>
      </c>
      <c r="K85">
        <v>941</v>
      </c>
      <c r="M85">
        <v>861</v>
      </c>
      <c r="O85">
        <v>742</v>
      </c>
      <c r="Q85">
        <v>678</v>
      </c>
    </row>
    <row r="86" spans="1:17">
      <c r="A86">
        <v>2818</v>
      </c>
      <c r="C86">
        <v>1991</v>
      </c>
      <c r="E86">
        <v>1569</v>
      </c>
      <c r="G86">
        <v>1252</v>
      </c>
      <c r="I86">
        <v>1127</v>
      </c>
      <c r="K86">
        <v>941</v>
      </c>
      <c r="M86">
        <v>859</v>
      </c>
      <c r="O86">
        <v>745</v>
      </c>
      <c r="Q86">
        <v>675</v>
      </c>
    </row>
    <row r="87" spans="1:17">
      <c r="A87">
        <v>2820</v>
      </c>
      <c r="C87">
        <v>1985</v>
      </c>
      <c r="E87">
        <v>1568</v>
      </c>
      <c r="G87">
        <v>1254</v>
      </c>
      <c r="I87">
        <v>1123</v>
      </c>
      <c r="K87">
        <v>942</v>
      </c>
      <c r="M87">
        <v>855</v>
      </c>
      <c r="O87">
        <v>749</v>
      </c>
      <c r="Q87">
        <v>674</v>
      </c>
    </row>
    <row r="88" spans="1:17">
      <c r="A88">
        <v>2822</v>
      </c>
      <c r="C88">
        <v>1979</v>
      </c>
      <c r="E88">
        <v>1567</v>
      </c>
      <c r="G88">
        <v>1258</v>
      </c>
      <c r="I88">
        <v>1118</v>
      </c>
      <c r="K88">
        <v>944</v>
      </c>
      <c r="M88">
        <v>852</v>
      </c>
      <c r="O88">
        <v>752</v>
      </c>
      <c r="Q88">
        <v>674</v>
      </c>
    </row>
    <row r="89" spans="1:17">
      <c r="A89">
        <v>2821</v>
      </c>
      <c r="C89">
        <v>1975</v>
      </c>
      <c r="E89">
        <v>1566</v>
      </c>
      <c r="G89">
        <v>1259</v>
      </c>
      <c r="I89">
        <v>1112</v>
      </c>
      <c r="K89">
        <v>946</v>
      </c>
      <c r="M89">
        <v>850</v>
      </c>
      <c r="O89">
        <v>753</v>
      </c>
      <c r="Q89">
        <v>673</v>
      </c>
    </row>
    <row r="90" spans="1:17">
      <c r="A90">
        <v>2818</v>
      </c>
      <c r="C90">
        <v>1972</v>
      </c>
      <c r="E90">
        <v>1568</v>
      </c>
      <c r="G90">
        <v>1256</v>
      </c>
      <c r="I90">
        <v>1108</v>
      </c>
      <c r="K90">
        <v>947</v>
      </c>
      <c r="M90">
        <v>846</v>
      </c>
      <c r="O90">
        <v>749</v>
      </c>
      <c r="Q90">
        <v>671</v>
      </c>
    </row>
    <row r="91" spans="1:17">
      <c r="A91">
        <v>2816</v>
      </c>
      <c r="C91">
        <v>1969</v>
      </c>
      <c r="E91">
        <v>1570</v>
      </c>
      <c r="G91">
        <v>1250</v>
      </c>
      <c r="I91">
        <v>1106</v>
      </c>
      <c r="K91">
        <v>944</v>
      </c>
      <c r="M91">
        <v>841</v>
      </c>
      <c r="O91">
        <v>741</v>
      </c>
      <c r="Q91">
        <v>667</v>
      </c>
    </row>
    <row r="92" spans="1:17">
      <c r="A92">
        <v>2818</v>
      </c>
      <c r="C92">
        <v>1966</v>
      </c>
      <c r="E92">
        <v>1574</v>
      </c>
      <c r="G92">
        <v>1244</v>
      </c>
      <c r="I92">
        <v>1107</v>
      </c>
      <c r="K92">
        <v>940</v>
      </c>
      <c r="M92">
        <v>835</v>
      </c>
      <c r="O92">
        <v>732</v>
      </c>
      <c r="Q92">
        <v>663</v>
      </c>
    </row>
    <row r="93" spans="1:17">
      <c r="A93">
        <v>2823</v>
      </c>
      <c r="C93">
        <v>1964</v>
      </c>
      <c r="E93">
        <v>1576</v>
      </c>
      <c r="G93">
        <v>1240</v>
      </c>
      <c r="I93">
        <v>1108</v>
      </c>
      <c r="K93">
        <v>936</v>
      </c>
      <c r="M93">
        <v>830</v>
      </c>
      <c r="O93">
        <v>728</v>
      </c>
      <c r="Q93">
        <v>662</v>
      </c>
    </row>
    <row r="94" spans="1:17">
      <c r="A94">
        <v>2829</v>
      </c>
      <c r="C94">
        <v>1964</v>
      </c>
      <c r="E94">
        <v>1576</v>
      </c>
      <c r="G94">
        <v>1243</v>
      </c>
      <c r="I94">
        <v>1110</v>
      </c>
      <c r="K94">
        <v>935</v>
      </c>
      <c r="M94">
        <v>829</v>
      </c>
      <c r="O94">
        <v>731</v>
      </c>
      <c r="Q94">
        <v>666</v>
      </c>
    </row>
    <row r="95" spans="1:17">
      <c r="A95">
        <v>2833</v>
      </c>
      <c r="C95">
        <v>1969</v>
      </c>
      <c r="E95">
        <v>1574</v>
      </c>
      <c r="G95">
        <v>1250</v>
      </c>
      <c r="I95">
        <v>1113</v>
      </c>
      <c r="K95">
        <v>936</v>
      </c>
      <c r="M95">
        <v>835</v>
      </c>
      <c r="O95">
        <v>738</v>
      </c>
      <c r="Q95">
        <v>673</v>
      </c>
    </row>
    <row r="96" spans="1:17">
      <c r="A96">
        <v>2833</v>
      </c>
      <c r="C96">
        <v>1977</v>
      </c>
      <c r="E96">
        <v>1572</v>
      </c>
      <c r="G96">
        <v>1259</v>
      </c>
      <c r="I96">
        <v>1115</v>
      </c>
      <c r="K96">
        <v>940</v>
      </c>
      <c r="M96">
        <v>845</v>
      </c>
      <c r="O96">
        <v>744</v>
      </c>
      <c r="Q96">
        <v>682</v>
      </c>
    </row>
    <row r="97" spans="1:17">
      <c r="A97">
        <v>2829</v>
      </c>
      <c r="C97">
        <v>1985</v>
      </c>
      <c r="E97">
        <v>1570</v>
      </c>
      <c r="G97">
        <v>1265</v>
      </c>
      <c r="I97">
        <v>1116</v>
      </c>
      <c r="K97">
        <v>943</v>
      </c>
      <c r="M97">
        <v>849</v>
      </c>
      <c r="O97">
        <v>748</v>
      </c>
      <c r="Q97">
        <v>689</v>
      </c>
    </row>
    <row r="98" spans="1:17">
      <c r="A98">
        <v>2824</v>
      </c>
      <c r="C98">
        <v>1991</v>
      </c>
      <c r="E98">
        <v>1568</v>
      </c>
      <c r="G98">
        <v>1267</v>
      </c>
      <c r="I98">
        <v>1117</v>
      </c>
      <c r="K98">
        <v>944</v>
      </c>
      <c r="M98">
        <v>853</v>
      </c>
      <c r="O98">
        <v>747</v>
      </c>
      <c r="Q98">
        <v>690</v>
      </c>
    </row>
    <row r="99" spans="1:17">
      <c r="A99">
        <v>2819</v>
      </c>
      <c r="C99">
        <v>1991</v>
      </c>
      <c r="E99">
        <v>1567</v>
      </c>
      <c r="G99">
        <v>1264</v>
      </c>
      <c r="I99">
        <v>1117</v>
      </c>
      <c r="K99">
        <v>943</v>
      </c>
      <c r="M99">
        <v>855</v>
      </c>
      <c r="O99">
        <v>745</v>
      </c>
      <c r="Q99">
        <v>686</v>
      </c>
    </row>
    <row r="100" spans="1:17">
      <c r="A100">
        <v>2818</v>
      </c>
      <c r="C100">
        <v>1987</v>
      </c>
      <c r="E100">
        <v>1567</v>
      </c>
      <c r="G100">
        <v>1260</v>
      </c>
      <c r="I100">
        <v>1115</v>
      </c>
      <c r="K100">
        <v>941</v>
      </c>
      <c r="M100">
        <v>855</v>
      </c>
      <c r="O100">
        <v>744</v>
      </c>
      <c r="Q100">
        <v>679</v>
      </c>
    </row>
    <row r="101" spans="1:17">
      <c r="A101">
        <v>2819</v>
      </c>
      <c r="C101">
        <v>1980</v>
      </c>
      <c r="E101">
        <v>1567</v>
      </c>
      <c r="G101">
        <v>1257</v>
      </c>
      <c r="I101">
        <v>1113</v>
      </c>
      <c r="K101">
        <v>939</v>
      </c>
      <c r="M101">
        <v>853</v>
      </c>
      <c r="O101">
        <v>747</v>
      </c>
      <c r="Q101">
        <v>673</v>
      </c>
    </row>
    <row r="102" spans="1:17">
      <c r="A102">
        <v>2820</v>
      </c>
      <c r="C102">
        <v>1974</v>
      </c>
      <c r="E102">
        <v>1567</v>
      </c>
      <c r="G102">
        <v>1256</v>
      </c>
      <c r="I102">
        <v>1111</v>
      </c>
      <c r="K102">
        <v>941</v>
      </c>
      <c r="M102">
        <v>850</v>
      </c>
      <c r="O102">
        <v>754</v>
      </c>
      <c r="Q102">
        <v>671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Table4Report</vt:lpstr>
      <vt:lpstr>Plots</vt:lpstr>
      <vt:lpstr>Processed Data</vt:lpstr>
      <vt:lpstr>RawData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2014-04-04T19:02:14Z</dcterms:created>
  <dcterms:modified xsi:type="dcterms:W3CDTF">2014-04-06T02:29:40Z</dcterms:modified>
</cp:coreProperties>
</file>